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<sst xmlns="http://schemas.openxmlformats.org/spreadsheetml/2006/main" count="217" uniqueCount="152">
  <si>
    <t xml:space="preserve">Учебный план </t>
  </si>
  <si>
    <t>Эксплуатация и обслуживание многоквартирного дома</t>
  </si>
  <si>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</si>
  <si>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</si>
  <si>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</si>
  <si>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</si>
  <si>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</si>
  <si>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</si>
  <si>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</si>
  <si>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</si>
  <si>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</si>
  <si>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</si>
  <si>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</si>
  <si>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Всего учебных занятий</t>
  </si>
  <si>
    <t>в т.ч. по учебным дисциплинам, МДК</t>
  </si>
  <si>
    <t xml:space="preserve">Учебная и производственная практики </t>
  </si>
  <si>
    <t>1 семестр - 17 недель</t>
  </si>
  <si>
    <t>сам. Работа</t>
  </si>
  <si>
    <t>2 семестр - 24 недель</t>
  </si>
  <si>
    <t>сам.   работа</t>
  </si>
  <si>
    <t>сам работа</t>
  </si>
  <si>
    <t xml:space="preserve">сам работа </t>
  </si>
  <si>
    <t>2 семестр - 25 недель</t>
  </si>
  <si>
    <t>Теоретическое обучение</t>
  </si>
  <si>
    <t>Лабораторные и практические занятия</t>
  </si>
  <si>
    <t>Курсовая работа</t>
  </si>
  <si>
    <t>Промежуточная аттестация</t>
  </si>
  <si>
    <t>Консультации</t>
  </si>
  <si>
    <t>Экзамены</t>
  </si>
  <si>
    <t>Общеобразовательный цикл</t>
  </si>
  <si>
    <t>Общие учебные дисциплины</t>
  </si>
  <si>
    <t>Русский язык и литература</t>
  </si>
  <si>
    <t>ОУДБ.01</t>
  </si>
  <si>
    <t>Русский язык</t>
  </si>
  <si>
    <t>Э</t>
  </si>
  <si>
    <t>ОУДБ.02</t>
  </si>
  <si>
    <t>Литература</t>
  </si>
  <si>
    <t>Д/З</t>
  </si>
  <si>
    <t>Иностранные языки</t>
  </si>
  <si>
    <t>ОУДБ.03</t>
  </si>
  <si>
    <t>Иностранный язык</t>
  </si>
  <si>
    <t>Математика и информатика</t>
  </si>
  <si>
    <t>ОУДУ.04</t>
  </si>
  <si>
    <t>Математика</t>
  </si>
  <si>
    <t>ОУДБ.05</t>
  </si>
  <si>
    <t>Информатика</t>
  </si>
  <si>
    <t>Общественно-научные предметы</t>
  </si>
  <si>
    <t>ОУДБ.06</t>
  </si>
  <si>
    <t xml:space="preserve">История </t>
  </si>
  <si>
    <t>ОУДБ.07</t>
  </si>
  <si>
    <t>Обществознание</t>
  </si>
  <si>
    <t>ОУДБ.08</t>
  </si>
  <si>
    <t>География</t>
  </si>
  <si>
    <t>Естественно-научные предметы</t>
  </si>
  <si>
    <t>ОУДУ.09</t>
  </si>
  <si>
    <t>Физика</t>
  </si>
  <si>
    <t>ОУДБ.10</t>
  </si>
  <si>
    <t>Химия</t>
  </si>
  <si>
    <t>ОУДБ.11</t>
  </si>
  <si>
    <t>Биология</t>
  </si>
  <si>
    <t>Физическая культура, экология и основы безопастности жизнедеятельности</t>
  </si>
  <si>
    <t>ОУДБ.12</t>
  </si>
  <si>
    <t>Физическая культура</t>
  </si>
  <si>
    <t>ОУДБ.13</t>
  </si>
  <si>
    <t>Основы безопастности жизнедеятельности</t>
  </si>
  <si>
    <t>Учебные дисциплины по выбору</t>
  </si>
  <si>
    <t>Родной язык/ Родная литература</t>
  </si>
  <si>
    <t>ОУДВ.14</t>
  </si>
  <si>
    <t>Родной язык</t>
  </si>
  <si>
    <t>ОУДВ.15</t>
  </si>
  <si>
    <t>Основы исследовательской и проектной деятельности/ Основы исследовательской деятельности</t>
  </si>
  <si>
    <t>ИП</t>
  </si>
  <si>
    <t xml:space="preserve">Индивидуальный проект </t>
  </si>
  <si>
    <t>Обязательная часть общеобразовательной программы</t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</si>
  <si>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</si>
  <si>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</si>
  <si>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</si>
  <si>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</si>
  <si>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</si>
  <si>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</si>
  <si>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</si>
  <si>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</si>
  <si>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</si>
  <si>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СГ.06</t>
  </si>
  <si>
    <r>
      <rPr>
        <sz val="10"/>
        <color theme="1"/>
        <rFont val="Times New Roman"/>
        <charset val="204"/>
      </rPr>
      <t>Основы финансовой грамотности</t>
    </r>
    <r>
      <rPr>
        <vertAlign val="superscript"/>
        <sz val="10"/>
        <color theme="1"/>
        <rFont val="Times New Roman"/>
        <charset val="204"/>
      </rPr>
      <t xml:space="preserve"> </t>
    </r>
  </si>
  <si>
    <t>СГ.07</t>
  </si>
  <si>
    <t>Эффективное поведение на рынке труда</t>
  </si>
  <si>
    <t>ОП.00</t>
  </si>
  <si>
    <t>Общепрофессиональный цикл</t>
  </si>
  <si>
    <t>ОП.01</t>
  </si>
  <si>
    <t>Правовое обеспечение профессиональной деятельности</t>
  </si>
  <si>
    <t>ОП.02</t>
  </si>
  <si>
    <t>Основы экономики,менеджмента и маркетинга</t>
  </si>
  <si>
    <t>ОП.03</t>
  </si>
  <si>
    <t>Прикладные компьютерные программы в профессиональной деятельности</t>
  </si>
  <si>
    <t>ОП.04</t>
  </si>
  <si>
    <t>Информационные технологии в профессиональной деятельности</t>
  </si>
  <si>
    <t>ОП.05</t>
  </si>
  <si>
    <t>Этика профессиональной деятельности</t>
  </si>
  <si>
    <t>ОП.06</t>
  </si>
  <si>
    <t>Сервисная деятельность</t>
  </si>
  <si>
    <t>ОП.07</t>
  </si>
  <si>
    <t>охрана труда</t>
  </si>
  <si>
    <t>ОП.08</t>
  </si>
  <si>
    <t>основы инженерной графики</t>
  </si>
  <si>
    <t>ОП.09</t>
  </si>
  <si>
    <t>основы электротехники</t>
  </si>
  <si>
    <t>ОП.10</t>
  </si>
  <si>
    <t>основы строительного производства</t>
  </si>
  <si>
    <t>П 00</t>
  </si>
  <si>
    <t>Профессиональный цикл</t>
  </si>
  <si>
    <t>ПМ.00</t>
  </si>
  <si>
    <t>Профессиональные модули</t>
  </si>
  <si>
    <t>ПМ.01</t>
  </si>
  <si>
    <t>Организация документационного сопровождения управления многоквартирными д омами и взаимодействия с собственниками помещений и первичными трудовыми коллективами</t>
  </si>
  <si>
    <t>МДК 01.01</t>
  </si>
  <si>
    <t>Обеспечение ведения управления многоквартирным домом и домашним хозяйством.</t>
  </si>
  <si>
    <t>МДК 01.02</t>
  </si>
  <si>
    <t>Организация работы первичных трудовых коллективов по обслуживанию общедомового имущества</t>
  </si>
  <si>
    <t>УП 01</t>
  </si>
  <si>
    <t xml:space="preserve">Учебная практика </t>
  </si>
  <si>
    <t>ПП 01</t>
  </si>
  <si>
    <t>Производственная практика</t>
  </si>
  <si>
    <t>ПМ.02</t>
  </si>
  <si>
    <t>Обеспечение технической эксплуатации гражданских зданий и контроля предоставления жилищно- коммунальных услуг.</t>
  </si>
  <si>
    <t>МДК 02.01</t>
  </si>
  <si>
    <t>Содержание, контроль и техническая эксплуатация жилищного фонда</t>
  </si>
  <si>
    <t>МДК 02.02</t>
  </si>
  <si>
    <t>Проведение мероприятий по безопасности жизнедеятельности многоквартирных домов.</t>
  </si>
  <si>
    <t>УП 02</t>
  </si>
  <si>
    <t>Учебная практика</t>
  </si>
  <si>
    <t>ПП 02</t>
  </si>
  <si>
    <t>ПМ. 03</t>
  </si>
  <si>
    <t>Организация мероприятий по содержанию помещений гражданских зданий и территории</t>
  </si>
  <si>
    <t>МДК 03.01</t>
  </si>
  <si>
    <t>Организация работ связанных с соблюдением санитарного содержания общего имущества</t>
  </si>
  <si>
    <t>МДК 03.02</t>
  </si>
  <si>
    <t>Организация работ по благоустройству прилегающих территорий</t>
  </si>
  <si>
    <t>УП 03</t>
  </si>
  <si>
    <t>ПП 03</t>
  </si>
  <si>
    <t>ПМ 04</t>
  </si>
  <si>
    <t>Выполнение работ по одной или нескольким профессиям рабочих, должностям служащих</t>
  </si>
  <si>
    <t>МДК 04.01</t>
  </si>
  <si>
    <t>Комплексное обслуживание и ремонт зданий</t>
  </si>
  <si>
    <t>УП 04</t>
  </si>
  <si>
    <t>ПП 04</t>
  </si>
  <si>
    <t>Преддипломная практика</t>
  </si>
  <si>
    <t>ГИА</t>
  </si>
  <si>
    <t>Государственная итоговая аттестация</t>
  </si>
  <si>
    <t>ИТОГО</t>
  </si>
  <si>
    <t>Экзаменов</t>
  </si>
  <si>
    <t>Дифференцированных зачётов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</si>
</sst>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42">
    <font>
      <sz val="11"/>
      <color theme="1"/>
      <name val="Calibri"/>
      <charset val="134"/>
      <scheme val="minor"/>
    </font>
    <font>
      <sz val="9"/>
      <color theme="1"/>
      <name val="Times New Roman"/>
      <charset val="204"/>
    </font>
    <font>
      <sz val="10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0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8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9"/>
      <color theme="1"/>
      <name val="Times New Roman"/>
      <charset val="204"/>
    </font>
    <font>
      <b/>
      <i/>
      <sz val="10"/>
      <color theme="1"/>
      <name val="Calibri"/>
      <charset val="204"/>
      <scheme val="minor"/>
    </font>
    <font>
      <sz val="9"/>
      <name val="Times New Roman"/>
      <charset val="204"/>
    </font>
    <font>
      <sz val="10"/>
      <color indexed="8"/>
      <name val="Times New Roman"/>
      <charset val="204"/>
    </font>
    <font>
      <sz val="8"/>
      <color theme="1"/>
      <name val="Times New Roman"/>
      <charset val="204"/>
    </font>
    <font>
      <b/>
      <i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i/>
      <sz val="10"/>
      <name val="Times New Roman"/>
      <charset val="204"/>
    </font>
    <font>
      <sz val="10"/>
      <name val="Times New Roman"/>
      <charset val="204"/>
    </font>
    <font>
      <i/>
      <sz val="8"/>
      <color theme="1"/>
      <name val="Calibri"/>
      <charset val="204"/>
      <scheme val="minor"/>
    </font>
    <font>
      <sz val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sz val="8"/>
      <color indexed="8"/>
      <name val="Tahoma"/>
      <charset val="204"/>
    </font>
    <font>
      <vertAlign val="superscript"/>
      <sz val="10"/>
      <color theme="1"/>
      <name val="Times New Roman"/>
      <charset val="204"/>
    </font>
  </fonts>
  <fills count="41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0" borderId="2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25" applyNumberFormat="0" applyAlignment="0" applyProtection="0">
      <alignment vertical="center"/>
    </xf>
    <xf numFmtId="0" fontId="29" fillId="12" borderId="26" applyNumberFormat="0" applyAlignment="0" applyProtection="0">
      <alignment vertical="center"/>
    </xf>
    <xf numFmtId="0" fontId="30" fillId="12" borderId="25" applyNumberFormat="0" applyAlignment="0" applyProtection="0">
      <alignment vertical="center"/>
    </xf>
    <xf numFmtId="0" fontId="31" fillId="13" borderId="27" applyNumberFormat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0" borderId="0"/>
    <xf numFmtId="0" fontId="4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3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3" fillId="0" borderId="2" xfId="0" applyFont="1" applyBorder="1"/>
    <xf numFmtId="0" fontId="2" fillId="0" borderId="2" xfId="0" applyFont="1" applyBorder="1"/>
    <xf numFmtId="0" fontId="7" fillId="0" borderId="3" xfId="0" applyFont="1" applyBorder="1"/>
    <xf numFmtId="0" fontId="9" fillId="0" borderId="0" xfId="0" applyFont="1"/>
    <xf numFmtId="0" fontId="10" fillId="0" borderId="2" xfId="49" applyNumberFormat="1" applyFont="1" applyBorder="1" applyAlignment="1">
      <alignment horizontal="left" vertical="center" wrapText="1"/>
    </xf>
    <xf numFmtId="0" fontId="11" fillId="0" borderId="3" xfId="5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Border="1"/>
    <xf numFmtId="0" fontId="5" fillId="0" borderId="2" xfId="0" applyFont="1" applyBorder="1"/>
    <xf numFmtId="0" fontId="13" fillId="0" borderId="0" xfId="5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5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50" applyNumberFormat="1" applyFont="1" applyFill="1" applyBorder="1" applyAlignment="1" applyProtection="1">
      <alignment horizontal="left" vertical="center" wrapText="1"/>
      <protection locked="0"/>
    </xf>
    <xf numFmtId="0" fontId="15" fillId="5" borderId="3" xfId="49" applyNumberFormat="1" applyFont="1" applyFill="1" applyBorder="1" applyAlignment="1">
      <alignment horizontal="left" vertical="center" wrapText="1"/>
    </xf>
    <xf numFmtId="0" fontId="16" fillId="5" borderId="3" xfId="49" applyNumberFormat="1" applyFont="1" applyFill="1" applyBorder="1" applyAlignment="1">
      <alignment horizontal="left" vertical="center" wrapText="1"/>
    </xf>
    <xf numFmtId="0" fontId="1" fillId="0" borderId="2" xfId="0" applyFont="1" applyBorder="1"/>
    <xf numFmtId="0" fontId="5" fillId="0" borderId="3" xfId="0" applyFont="1" applyFill="1" applyBorder="1" applyAlignment="1">
      <alignment horizontal="left" wrapText="1"/>
    </xf>
    <xf numFmtId="0" fontId="1" fillId="0" borderId="0" xfId="0" applyFont="1" applyBorder="1"/>
    <xf numFmtId="0" fontId="5" fillId="0" borderId="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wrapText="1"/>
    </xf>
    <xf numFmtId="0" fontId="4" fillId="0" borderId="6" xfId="0" applyFont="1" applyBorder="1"/>
    <xf numFmtId="0" fontId="2" fillId="6" borderId="2" xfId="0" applyFont="1" applyFill="1" applyBorder="1"/>
    <xf numFmtId="0" fontId="1" fillId="0" borderId="7" xfId="0" applyFont="1" applyBorder="1"/>
    <xf numFmtId="0" fontId="5" fillId="0" borderId="6" xfId="0" applyFont="1" applyBorder="1" applyAlignment="1">
      <alignment horizontal="left" vertical="top" wrapText="1"/>
    </xf>
    <xf numFmtId="0" fontId="5" fillId="0" borderId="2" xfId="0" applyFont="1" applyFill="1" applyBorder="1"/>
    <xf numFmtId="0" fontId="5" fillId="0" borderId="8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2" fillId="0" borderId="10" xfId="0" applyFont="1" applyBorder="1"/>
    <xf numFmtId="0" fontId="1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/>
    <xf numFmtId="0" fontId="7" fillId="7" borderId="12" xfId="0" applyFont="1" applyFill="1" applyBorder="1" applyAlignment="1">
      <alignment vertical="center"/>
    </xf>
    <xf numFmtId="0" fontId="2" fillId="0" borderId="13" xfId="0" applyFont="1" applyBorder="1"/>
    <xf numFmtId="0" fontId="5" fillId="0" borderId="0" xfId="0" applyFont="1" applyAlignment="1">
      <alignment vertical="center" wrapText="1"/>
    </xf>
    <xf numFmtId="0" fontId="17" fillId="0" borderId="3" xfId="0" applyFont="1" applyBorder="1"/>
    <xf numFmtId="0" fontId="2" fillId="8" borderId="2" xfId="0" applyFont="1" applyFill="1" applyBorder="1"/>
    <xf numFmtId="0" fontId="2" fillId="0" borderId="10" xfId="0" applyFont="1" applyBorder="1"/>
    <xf numFmtId="0" fontId="12" fillId="0" borderId="3" xfId="0" applyFont="1" applyBorder="1"/>
    <xf numFmtId="0" fontId="5" fillId="0" borderId="11" xfId="0" applyFont="1" applyBorder="1" applyAlignment="1">
      <alignment horizontal="justify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5" fillId="2" borderId="2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3" borderId="16" xfId="0" applyFont="1" applyFill="1" applyBorder="1" applyAlignment="1">
      <alignment horizontal="center" vertical="center" textRotation="90" wrapText="1"/>
    </xf>
    <xf numFmtId="0" fontId="5" fillId="4" borderId="16" xfId="0" applyFont="1" applyFill="1" applyBorder="1" applyAlignment="1">
      <alignment horizontal="center" vertical="center" textRotation="90" wrapText="1"/>
    </xf>
    <xf numFmtId="0" fontId="5" fillId="3" borderId="19" xfId="0" applyFont="1" applyFill="1" applyBorder="1" applyAlignment="1">
      <alignment horizontal="center" vertical="center" textRotation="90" wrapText="1"/>
    </xf>
    <xf numFmtId="0" fontId="5" fillId="4" borderId="19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 indent="1"/>
    </xf>
    <xf numFmtId="0" fontId="2" fillId="3" borderId="2" xfId="0" applyFont="1" applyFill="1" applyBorder="1"/>
    <xf numFmtId="0" fontId="2" fillId="4" borderId="2" xfId="0" applyFont="1" applyFill="1" applyBorder="1"/>
    <xf numFmtId="0" fontId="5" fillId="3" borderId="2" xfId="0" applyFont="1" applyFill="1" applyBorder="1"/>
    <xf numFmtId="0" fontId="5" fillId="4" borderId="2" xfId="0" applyFont="1" applyFill="1" applyBorder="1"/>
    <xf numFmtId="0" fontId="7" fillId="0" borderId="7" xfId="0" applyFont="1" applyBorder="1" applyAlignment="1">
      <alignment vertical="center" wrapText="1"/>
    </xf>
    <xf numFmtId="0" fontId="3" fillId="0" borderId="3" xfId="0" applyFont="1" applyBorder="1"/>
    <xf numFmtId="0" fontId="5" fillId="0" borderId="7" xfId="0" applyFont="1" applyBorder="1"/>
    <xf numFmtId="0" fontId="5" fillId="0" borderId="11" xfId="0" applyFont="1" applyBorder="1" applyAlignment="1">
      <alignment wrapText="1"/>
    </xf>
    <xf numFmtId="0" fontId="7" fillId="9" borderId="11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2" fillId="0" borderId="20" xfId="0" applyFont="1" applyBorder="1" applyAlignment="1">
      <alignment horizontal="center" wrapText="1"/>
    </xf>
    <xf numFmtId="0" fontId="0" fillId="0" borderId="20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0" fillId="0" borderId="21" xfId="0" applyBorder="1" applyAlignment="1">
      <alignment wrapText="1"/>
    </xf>
    <xf numFmtId="0" fontId="18" fillId="3" borderId="2" xfId="0" applyFont="1" applyFill="1" applyBorder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5"/>
  <sheetViews>
    <sheetView tabSelected="1" topLeftCell="A74" workbookViewId="0">
      <selection activeCell="AG78" sqref="AG78"/>
    </sheetView>
  </sheetViews>
  <sheetFormatPr defaultColWidth="9" defaultRowHeight="15"/>
  <cols>
    <col min="1" max="1" width="11" style="1" customWidth="1"/>
    <col min="2" max="2" width="36.7142857142857" style="2" customWidth="1"/>
    <col min="3" max="3" width="3.71428571428571" style="3" customWidth="1"/>
    <col min="4" max="4" width="5.14285714285714" style="2" customWidth="1"/>
    <col min="5" max="5" width="4.14285714285714" style="2" customWidth="1"/>
    <col min="6" max="7" width="5" style="2" customWidth="1"/>
    <col min="8" max="8" width="5.14285714285714" style="2" customWidth="1"/>
    <col min="9" max="11" width="3.71428571428571" style="2" customWidth="1"/>
    <col min="12" max="12" width="4.14285714285714" style="2" customWidth="1"/>
    <col min="13" max="16" width="3.85714285714286" style="4" customWidth="1"/>
    <col min="17" max="20" width="3.85714285714286" style="5" customWidth="1"/>
    <col min="21" max="24" width="3.85714285714286" style="6" customWidth="1"/>
  </cols>
  <sheetData>
    <row r="1" spans="6:24">
      <c r="F1" s="7" t="s">
        <v>0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6:24">
      <c r="F2" s="8" t="s">
        <v>1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customHeight="1" spans="1:24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/>
      <c r="H3" s="14"/>
      <c r="I3" s="14"/>
      <c r="J3" s="14"/>
      <c r="K3" s="14"/>
      <c r="L3" s="14"/>
      <c r="M3" s="14" t="s">
        <v>8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>
      <c r="A4" s="9"/>
      <c r="B4" s="10"/>
      <c r="C4" s="11"/>
      <c r="D4" s="12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>
      <c r="A5" s="9"/>
      <c r="B5" s="10"/>
      <c r="C5" s="11"/>
      <c r="D5" s="12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ht="24.75" customHeight="1" spans="1:24">
      <c r="A6" s="9"/>
      <c r="B6" s="10"/>
      <c r="C6" s="11"/>
      <c r="D6" s="12"/>
      <c r="E6" s="13"/>
      <c r="F6" s="14" t="s">
        <v>9</v>
      </c>
      <c r="G6" s="14"/>
      <c r="H6" s="14"/>
      <c r="I6" s="14"/>
      <c r="J6" s="14"/>
      <c r="K6" s="14"/>
      <c r="L6" s="14"/>
      <c r="M6" s="60" t="s">
        <v>10</v>
      </c>
      <c r="N6" s="61"/>
      <c r="O6" s="61"/>
      <c r="P6" s="62"/>
      <c r="Q6" s="74" t="s">
        <v>11</v>
      </c>
      <c r="R6" s="75"/>
      <c r="S6" s="75"/>
      <c r="T6" s="76"/>
      <c r="U6" s="77" t="s">
        <v>12</v>
      </c>
      <c r="V6" s="78"/>
      <c r="W6" s="78"/>
      <c r="X6" s="79"/>
    </row>
    <row r="7" ht="27" customHeight="1" spans="1:24">
      <c r="A7" s="9"/>
      <c r="B7" s="10"/>
      <c r="C7" s="11"/>
      <c r="D7" s="12"/>
      <c r="E7" s="13"/>
      <c r="F7" s="12" t="s">
        <v>13</v>
      </c>
      <c r="G7" s="15" t="s">
        <v>14</v>
      </c>
      <c r="H7" s="15"/>
      <c r="I7" s="15"/>
      <c r="J7" s="15"/>
      <c r="K7" s="15"/>
      <c r="L7" s="13" t="s">
        <v>15</v>
      </c>
      <c r="M7" s="63" t="s">
        <v>16</v>
      </c>
      <c r="N7" s="64" t="s">
        <v>17</v>
      </c>
      <c r="O7" s="63" t="s">
        <v>18</v>
      </c>
      <c r="P7" s="64" t="s">
        <v>19</v>
      </c>
      <c r="Q7" s="80" t="s">
        <v>16</v>
      </c>
      <c r="R7" s="81" t="s">
        <v>20</v>
      </c>
      <c r="S7" s="80" t="s">
        <v>18</v>
      </c>
      <c r="T7" s="81" t="s">
        <v>21</v>
      </c>
      <c r="U7" s="82" t="s">
        <v>16</v>
      </c>
      <c r="V7" s="83" t="s">
        <v>20</v>
      </c>
      <c r="W7" s="82" t="s">
        <v>22</v>
      </c>
      <c r="X7" s="83" t="s">
        <v>20</v>
      </c>
    </row>
    <row r="8" spans="1:24">
      <c r="A8" s="9"/>
      <c r="B8" s="10"/>
      <c r="C8" s="11"/>
      <c r="D8" s="12"/>
      <c r="E8" s="13"/>
      <c r="F8" s="12"/>
      <c r="G8" s="13" t="s">
        <v>23</v>
      </c>
      <c r="H8" s="13" t="s">
        <v>24</v>
      </c>
      <c r="I8" s="13" t="s">
        <v>25</v>
      </c>
      <c r="J8" s="65" t="s">
        <v>26</v>
      </c>
      <c r="K8" s="66"/>
      <c r="L8" s="13"/>
      <c r="M8" s="63"/>
      <c r="N8" s="67"/>
      <c r="O8" s="63"/>
      <c r="P8" s="67"/>
      <c r="Q8" s="80"/>
      <c r="R8" s="84"/>
      <c r="S8" s="80"/>
      <c r="T8" s="84"/>
      <c r="U8" s="82"/>
      <c r="V8" s="85"/>
      <c r="W8" s="82"/>
      <c r="X8" s="85"/>
    </row>
    <row r="9" ht="39.75" customHeight="1" spans="1:24">
      <c r="A9" s="9"/>
      <c r="B9" s="10"/>
      <c r="C9" s="11"/>
      <c r="D9" s="12"/>
      <c r="E9" s="13"/>
      <c r="F9" s="12"/>
      <c r="G9" s="13"/>
      <c r="H9" s="13"/>
      <c r="I9" s="13"/>
      <c r="J9" s="68"/>
      <c r="K9" s="69"/>
      <c r="L9" s="13"/>
      <c r="M9" s="63"/>
      <c r="N9" s="67"/>
      <c r="O9" s="63"/>
      <c r="P9" s="67"/>
      <c r="Q9" s="80"/>
      <c r="R9" s="84"/>
      <c r="S9" s="80"/>
      <c r="T9" s="84"/>
      <c r="U9" s="82"/>
      <c r="V9" s="85"/>
      <c r="W9" s="82"/>
      <c r="X9" s="85"/>
    </row>
    <row r="10" ht="63.05" spans="1:24">
      <c r="A10" s="9"/>
      <c r="B10" s="10"/>
      <c r="C10" s="11"/>
      <c r="D10" s="12"/>
      <c r="E10" s="13"/>
      <c r="F10" s="12"/>
      <c r="G10" s="13"/>
      <c r="H10" s="13"/>
      <c r="I10" s="13"/>
      <c r="J10" s="13" t="s">
        <v>27</v>
      </c>
      <c r="K10" s="13" t="s">
        <v>28</v>
      </c>
      <c r="L10" s="13"/>
      <c r="M10" s="63"/>
      <c r="N10" s="70"/>
      <c r="O10" s="63"/>
      <c r="P10" s="70"/>
      <c r="Q10" s="80"/>
      <c r="R10" s="86"/>
      <c r="S10" s="80"/>
      <c r="T10" s="86"/>
      <c r="U10" s="82"/>
      <c r="V10" s="87"/>
      <c r="W10" s="82"/>
      <c r="X10" s="87"/>
    </row>
    <row r="11" spans="1:24">
      <c r="A11" s="16">
        <v>1</v>
      </c>
      <c r="B11" s="14">
        <v>2</v>
      </c>
      <c r="C11" s="17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71">
        <v>13</v>
      </c>
      <c r="N11" s="71"/>
      <c r="O11" s="71">
        <v>14</v>
      </c>
      <c r="P11" s="71"/>
      <c r="Q11" s="88">
        <v>15</v>
      </c>
      <c r="R11" s="88"/>
      <c r="S11" s="88">
        <v>16</v>
      </c>
      <c r="T11" s="88"/>
      <c r="U11" s="89">
        <v>17</v>
      </c>
      <c r="V11" s="89"/>
      <c r="W11" s="89">
        <v>18</v>
      </c>
      <c r="X11" s="90"/>
    </row>
    <row r="12" spans="2:24">
      <c r="B12" s="18" t="s">
        <v>29</v>
      </c>
      <c r="C12" s="19"/>
      <c r="D12" s="20">
        <f>SUM(D15:D37)</f>
        <v>1476</v>
      </c>
      <c r="E12" s="20">
        <f>SUM(E14:E37)</f>
        <v>93</v>
      </c>
      <c r="F12" s="20">
        <v>1383</v>
      </c>
      <c r="G12" s="20">
        <f>SUM(G15:G38)</f>
        <v>622</v>
      </c>
      <c r="H12" s="20">
        <f>SUM(H13:H38)</f>
        <v>806</v>
      </c>
      <c r="I12" s="20"/>
      <c r="J12" s="20">
        <v>6</v>
      </c>
      <c r="K12" s="20">
        <v>12</v>
      </c>
      <c r="L12" s="20"/>
      <c r="M12" s="72">
        <f>SUM(M13:M38)</f>
        <v>612</v>
      </c>
      <c r="N12" s="72">
        <v>27</v>
      </c>
      <c r="O12" s="72">
        <f>SUM(O13:O38)</f>
        <v>765</v>
      </c>
      <c r="P12" s="72">
        <v>66</v>
      </c>
      <c r="Q12" s="91"/>
      <c r="R12" s="91"/>
      <c r="S12" s="91"/>
      <c r="T12" s="91"/>
      <c r="U12" s="92"/>
      <c r="V12" s="92"/>
      <c r="W12" s="92"/>
      <c r="X12" s="92"/>
    </row>
    <row r="13" spans="2:24">
      <c r="B13" s="21" t="s">
        <v>30</v>
      </c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72"/>
      <c r="N13" s="72"/>
      <c r="O13" s="72"/>
      <c r="P13" s="72"/>
      <c r="Q13" s="91"/>
      <c r="R13" s="91"/>
      <c r="S13" s="91"/>
      <c r="T13" s="91"/>
      <c r="U13" s="92"/>
      <c r="V13" s="92"/>
      <c r="W13" s="92"/>
      <c r="X13" s="92"/>
    </row>
    <row r="14" spans="2:24">
      <c r="B14" s="22" t="s">
        <v>31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72"/>
      <c r="N14" s="72"/>
      <c r="O14" s="72"/>
      <c r="P14" s="72"/>
      <c r="Q14" s="91"/>
      <c r="R14" s="91"/>
      <c r="S14" s="91"/>
      <c r="T14" s="91"/>
      <c r="U14" s="92"/>
      <c r="V14" s="92"/>
      <c r="W14" s="92"/>
      <c r="X14" s="92"/>
    </row>
    <row r="15" spans="1:24">
      <c r="A15" s="23" t="s">
        <v>32</v>
      </c>
      <c r="B15" s="24" t="s">
        <v>33</v>
      </c>
      <c r="C15" s="25" t="s">
        <v>34</v>
      </c>
      <c r="D15" s="26">
        <v>102</v>
      </c>
      <c r="E15" s="26">
        <v>18</v>
      </c>
      <c r="F15" s="26">
        <v>78</v>
      </c>
      <c r="G15" s="26">
        <v>39</v>
      </c>
      <c r="H15" s="26">
        <v>39</v>
      </c>
      <c r="I15" s="26"/>
      <c r="J15" s="26">
        <v>2</v>
      </c>
      <c r="K15" s="26">
        <v>4</v>
      </c>
      <c r="L15" s="26"/>
      <c r="M15" s="73">
        <v>34</v>
      </c>
      <c r="N15" s="73">
        <v>9</v>
      </c>
      <c r="O15" s="73">
        <v>44</v>
      </c>
      <c r="P15" s="72">
        <v>9</v>
      </c>
      <c r="Q15" s="91"/>
      <c r="R15" s="91"/>
      <c r="S15" s="91"/>
      <c r="T15" s="91"/>
      <c r="U15" s="92"/>
      <c r="V15" s="92"/>
      <c r="W15" s="92"/>
      <c r="X15" s="92"/>
    </row>
    <row r="16" spans="1:24">
      <c r="A16" s="23" t="s">
        <v>35</v>
      </c>
      <c r="B16" s="24" t="s">
        <v>36</v>
      </c>
      <c r="C16" s="25" t="s">
        <v>37</v>
      </c>
      <c r="D16" s="26">
        <v>117</v>
      </c>
      <c r="E16" s="26">
        <v>0</v>
      </c>
      <c r="F16" s="26">
        <v>117</v>
      </c>
      <c r="G16" s="26">
        <v>59</v>
      </c>
      <c r="H16" s="26">
        <v>58</v>
      </c>
      <c r="I16" s="26"/>
      <c r="J16" s="26">
        <v>0</v>
      </c>
      <c r="K16" s="26">
        <v>0</v>
      </c>
      <c r="L16" s="26"/>
      <c r="M16" s="73">
        <v>51</v>
      </c>
      <c r="N16" s="73">
        <v>0</v>
      </c>
      <c r="O16" s="73">
        <v>66</v>
      </c>
      <c r="P16" s="72">
        <v>0</v>
      </c>
      <c r="Q16" s="91"/>
      <c r="R16" s="91"/>
      <c r="S16" s="91"/>
      <c r="T16" s="91"/>
      <c r="U16" s="92"/>
      <c r="V16" s="92"/>
      <c r="W16" s="92"/>
      <c r="X16" s="92"/>
    </row>
    <row r="17" spans="2:24">
      <c r="B17" s="22" t="s">
        <v>38</v>
      </c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72"/>
      <c r="N17" s="72"/>
      <c r="O17" s="72"/>
      <c r="P17" s="72"/>
      <c r="Q17" s="91"/>
      <c r="R17" s="91"/>
      <c r="S17" s="91"/>
      <c r="T17" s="91"/>
      <c r="U17" s="92"/>
      <c r="V17" s="92"/>
      <c r="W17" s="92"/>
      <c r="X17" s="92"/>
    </row>
    <row r="18" spans="1:24">
      <c r="A18" s="23" t="s">
        <v>39</v>
      </c>
      <c r="B18" s="24" t="s">
        <v>40</v>
      </c>
      <c r="C18" s="25" t="s">
        <v>37</v>
      </c>
      <c r="D18" s="26">
        <v>78</v>
      </c>
      <c r="E18" s="26">
        <v>0</v>
      </c>
      <c r="F18" s="26">
        <v>78</v>
      </c>
      <c r="G18" s="26">
        <v>4</v>
      </c>
      <c r="H18" s="26">
        <v>74</v>
      </c>
      <c r="I18" s="26"/>
      <c r="J18" s="26">
        <v>0</v>
      </c>
      <c r="K18" s="26">
        <v>0</v>
      </c>
      <c r="L18" s="26"/>
      <c r="M18" s="73">
        <v>34</v>
      </c>
      <c r="N18" s="73">
        <v>0</v>
      </c>
      <c r="O18" s="73">
        <v>44</v>
      </c>
      <c r="P18" s="72">
        <v>0</v>
      </c>
      <c r="Q18" s="91"/>
      <c r="R18" s="91"/>
      <c r="S18" s="91"/>
      <c r="T18" s="91"/>
      <c r="U18" s="92"/>
      <c r="V18" s="92"/>
      <c r="W18" s="92"/>
      <c r="X18" s="92"/>
    </row>
    <row r="19" spans="2:24">
      <c r="B19" s="27" t="s">
        <v>41</v>
      </c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72"/>
      <c r="N19" s="72"/>
      <c r="O19" s="72"/>
      <c r="P19" s="72"/>
      <c r="Q19" s="91"/>
      <c r="R19" s="91"/>
      <c r="S19" s="91"/>
      <c r="T19" s="91"/>
      <c r="U19" s="92"/>
      <c r="V19" s="92"/>
      <c r="W19" s="92"/>
      <c r="X19" s="92"/>
    </row>
    <row r="20" spans="1:24">
      <c r="A20" s="23" t="s">
        <v>42</v>
      </c>
      <c r="B20" s="28" t="s">
        <v>43</v>
      </c>
      <c r="C20" s="25" t="s">
        <v>34</v>
      </c>
      <c r="D20" s="26">
        <v>317</v>
      </c>
      <c r="E20" s="26">
        <v>18</v>
      </c>
      <c r="F20" s="26">
        <v>293</v>
      </c>
      <c r="G20" s="26">
        <v>158</v>
      </c>
      <c r="H20" s="26">
        <v>159</v>
      </c>
      <c r="I20" s="26"/>
      <c r="J20" s="26">
        <v>2</v>
      </c>
      <c r="K20" s="26">
        <v>4</v>
      </c>
      <c r="L20" s="26"/>
      <c r="M20" s="73">
        <v>121</v>
      </c>
      <c r="N20" s="73">
        <v>9</v>
      </c>
      <c r="O20" s="73">
        <v>172</v>
      </c>
      <c r="P20" s="72">
        <v>9</v>
      </c>
      <c r="Q20" s="91"/>
      <c r="R20" s="91"/>
      <c r="S20" s="91"/>
      <c r="T20" s="91"/>
      <c r="U20" s="92"/>
      <c r="V20" s="92"/>
      <c r="W20" s="92"/>
      <c r="X20" s="92"/>
    </row>
    <row r="21" spans="1:24">
      <c r="A21" s="23" t="s">
        <v>44</v>
      </c>
      <c r="B21" s="24" t="s">
        <v>45</v>
      </c>
      <c r="C21" s="25" t="s">
        <v>37</v>
      </c>
      <c r="D21" s="26">
        <v>78</v>
      </c>
      <c r="E21" s="26">
        <v>0</v>
      </c>
      <c r="F21" s="26">
        <v>78</v>
      </c>
      <c r="G21" s="26">
        <v>39</v>
      </c>
      <c r="H21" s="26">
        <v>39</v>
      </c>
      <c r="I21" s="26"/>
      <c r="J21" s="26">
        <v>0</v>
      </c>
      <c r="K21" s="26">
        <v>0</v>
      </c>
      <c r="L21" s="26"/>
      <c r="M21" s="73">
        <v>34</v>
      </c>
      <c r="N21" s="73">
        <v>0</v>
      </c>
      <c r="O21" s="73">
        <v>44</v>
      </c>
      <c r="P21" s="72">
        <v>0</v>
      </c>
      <c r="Q21" s="91"/>
      <c r="R21" s="91"/>
      <c r="S21" s="91"/>
      <c r="T21" s="91"/>
      <c r="U21" s="92"/>
      <c r="V21" s="92"/>
      <c r="W21" s="92"/>
      <c r="X21" s="92"/>
    </row>
    <row r="22" spans="2:24">
      <c r="B22" s="27" t="s">
        <v>46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72"/>
      <c r="N22" s="72"/>
      <c r="O22" s="72"/>
      <c r="P22" s="72"/>
      <c r="Q22" s="91"/>
      <c r="R22" s="91"/>
      <c r="S22" s="91"/>
      <c r="T22" s="91"/>
      <c r="U22" s="92"/>
      <c r="V22" s="92"/>
      <c r="W22" s="92"/>
      <c r="X22" s="92"/>
    </row>
    <row r="23" spans="1:24">
      <c r="A23" s="23" t="s">
        <v>47</v>
      </c>
      <c r="B23" s="24" t="s">
        <v>48</v>
      </c>
      <c r="C23" s="25" t="s">
        <v>37</v>
      </c>
      <c r="D23" s="26">
        <v>136</v>
      </c>
      <c r="E23" s="26">
        <v>0</v>
      </c>
      <c r="F23" s="26">
        <v>136</v>
      </c>
      <c r="G23" s="26">
        <v>68</v>
      </c>
      <c r="H23" s="26">
        <v>68</v>
      </c>
      <c r="I23" s="26"/>
      <c r="J23" s="26">
        <v>0</v>
      </c>
      <c r="K23" s="26">
        <v>0</v>
      </c>
      <c r="L23" s="26"/>
      <c r="M23" s="73">
        <v>51</v>
      </c>
      <c r="N23" s="73">
        <v>0</v>
      </c>
      <c r="O23" s="73">
        <v>85</v>
      </c>
      <c r="P23" s="72">
        <v>0</v>
      </c>
      <c r="Q23" s="91"/>
      <c r="R23" s="91"/>
      <c r="S23" s="91"/>
      <c r="T23" s="91"/>
      <c r="U23" s="92"/>
      <c r="V23" s="92"/>
      <c r="W23" s="92"/>
      <c r="X23" s="92"/>
    </row>
    <row r="24" spans="1:24">
      <c r="A24" s="23" t="s">
        <v>49</v>
      </c>
      <c r="B24" s="24" t="s">
        <v>50</v>
      </c>
      <c r="C24" s="25" t="s">
        <v>37</v>
      </c>
      <c r="D24" s="26">
        <v>78</v>
      </c>
      <c r="E24" s="26">
        <v>0</v>
      </c>
      <c r="F24" s="26">
        <v>78</v>
      </c>
      <c r="G24" s="26">
        <v>39</v>
      </c>
      <c r="H24" s="26">
        <v>39</v>
      </c>
      <c r="I24" s="26"/>
      <c r="J24" s="26">
        <v>0</v>
      </c>
      <c r="K24" s="26">
        <v>0</v>
      </c>
      <c r="L24" s="26"/>
      <c r="M24" s="73">
        <v>34</v>
      </c>
      <c r="N24" s="73">
        <v>0</v>
      </c>
      <c r="O24" s="73">
        <v>44</v>
      </c>
      <c r="P24" s="72">
        <v>0</v>
      </c>
      <c r="Q24" s="91"/>
      <c r="R24" s="91"/>
      <c r="S24" s="91"/>
      <c r="T24" s="91"/>
      <c r="U24" s="92"/>
      <c r="V24" s="92"/>
      <c r="W24" s="92"/>
      <c r="X24" s="92"/>
    </row>
    <row r="25" spans="1:24">
      <c r="A25" s="23" t="s">
        <v>51</v>
      </c>
      <c r="B25" s="24" t="s">
        <v>52</v>
      </c>
      <c r="C25" s="25" t="s">
        <v>37</v>
      </c>
      <c r="D25" s="26">
        <v>39</v>
      </c>
      <c r="E25" s="26">
        <v>0</v>
      </c>
      <c r="F25" s="26">
        <v>39</v>
      </c>
      <c r="G25" s="26">
        <v>19</v>
      </c>
      <c r="H25" s="26">
        <v>20</v>
      </c>
      <c r="I25" s="26"/>
      <c r="J25" s="26">
        <v>2</v>
      </c>
      <c r="K25" s="26">
        <v>4</v>
      </c>
      <c r="L25" s="26"/>
      <c r="M25" s="73">
        <v>39</v>
      </c>
      <c r="N25" s="73">
        <v>0</v>
      </c>
      <c r="O25" s="73">
        <v>0</v>
      </c>
      <c r="P25" s="72">
        <v>0</v>
      </c>
      <c r="Q25" s="91"/>
      <c r="R25" s="91"/>
      <c r="S25" s="91"/>
      <c r="T25" s="91"/>
      <c r="U25" s="92"/>
      <c r="V25" s="92"/>
      <c r="W25" s="92"/>
      <c r="X25" s="92"/>
    </row>
    <row r="26" spans="2:24">
      <c r="B26" s="27" t="s">
        <v>53</v>
      </c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72"/>
      <c r="N26" s="72"/>
      <c r="O26" s="72"/>
      <c r="P26" s="72"/>
      <c r="Q26" s="91"/>
      <c r="R26" s="91"/>
      <c r="S26" s="91"/>
      <c r="T26" s="91"/>
      <c r="U26" s="92"/>
      <c r="V26" s="92"/>
      <c r="W26" s="92"/>
      <c r="X26" s="92"/>
    </row>
    <row r="27" spans="1:24">
      <c r="A27" s="23" t="s">
        <v>54</v>
      </c>
      <c r="B27" s="28" t="s">
        <v>55</v>
      </c>
      <c r="C27" s="25" t="s">
        <v>34</v>
      </c>
      <c r="D27" s="26">
        <v>180</v>
      </c>
      <c r="E27" s="26">
        <v>18</v>
      </c>
      <c r="F27" s="26">
        <v>156</v>
      </c>
      <c r="G27" s="26">
        <v>78</v>
      </c>
      <c r="H27" s="26">
        <v>78</v>
      </c>
      <c r="I27" s="26"/>
      <c r="J27" s="26">
        <v>0</v>
      </c>
      <c r="K27" s="26">
        <v>0</v>
      </c>
      <c r="L27" s="26"/>
      <c r="M27" s="73">
        <v>68</v>
      </c>
      <c r="N27" s="73">
        <v>9</v>
      </c>
      <c r="O27" s="73">
        <v>88</v>
      </c>
      <c r="P27" s="72">
        <v>9</v>
      </c>
      <c r="Q27" s="91"/>
      <c r="R27" s="91"/>
      <c r="S27" s="91"/>
      <c r="T27" s="91"/>
      <c r="U27" s="92"/>
      <c r="V27" s="92"/>
      <c r="W27" s="92"/>
      <c r="X27" s="92"/>
    </row>
    <row r="28" spans="1:24">
      <c r="A28" s="23" t="s">
        <v>56</v>
      </c>
      <c r="B28" s="24" t="s">
        <v>57</v>
      </c>
      <c r="C28" s="25" t="s">
        <v>37</v>
      </c>
      <c r="D28" s="26">
        <v>39</v>
      </c>
      <c r="E28" s="26">
        <v>0</v>
      </c>
      <c r="F28" s="26">
        <v>39</v>
      </c>
      <c r="G28" s="26">
        <v>19</v>
      </c>
      <c r="H28" s="26">
        <v>20</v>
      </c>
      <c r="I28" s="26"/>
      <c r="J28" s="26">
        <v>0</v>
      </c>
      <c r="K28" s="26">
        <v>0</v>
      </c>
      <c r="L28" s="26"/>
      <c r="M28" s="73">
        <v>39</v>
      </c>
      <c r="N28" s="73">
        <v>0</v>
      </c>
      <c r="O28" s="73">
        <v>0</v>
      </c>
      <c r="P28" s="72">
        <v>0</v>
      </c>
      <c r="Q28" s="91"/>
      <c r="R28" s="91"/>
      <c r="S28" s="91"/>
      <c r="T28" s="91"/>
      <c r="U28" s="92"/>
      <c r="V28" s="92"/>
      <c r="W28" s="92"/>
      <c r="X28" s="92"/>
    </row>
    <row r="29" spans="1:24">
      <c r="A29" s="23" t="s">
        <v>58</v>
      </c>
      <c r="B29" s="24" t="s">
        <v>59</v>
      </c>
      <c r="C29" s="25" t="s">
        <v>37</v>
      </c>
      <c r="D29" s="26">
        <v>39</v>
      </c>
      <c r="E29" s="26">
        <v>0</v>
      </c>
      <c r="F29" s="26">
        <v>39</v>
      </c>
      <c r="G29" s="26">
        <v>19</v>
      </c>
      <c r="H29" s="26">
        <v>20</v>
      </c>
      <c r="I29" s="26"/>
      <c r="J29" s="26">
        <v>0</v>
      </c>
      <c r="K29" s="26">
        <v>0</v>
      </c>
      <c r="L29" s="26"/>
      <c r="M29" s="73">
        <v>0</v>
      </c>
      <c r="N29" s="73">
        <v>0</v>
      </c>
      <c r="O29" s="73">
        <v>39</v>
      </c>
      <c r="P29" s="72">
        <v>0</v>
      </c>
      <c r="Q29" s="91"/>
      <c r="R29" s="91"/>
      <c r="S29" s="91"/>
      <c r="T29" s="91"/>
      <c r="U29" s="92"/>
      <c r="V29" s="92"/>
      <c r="W29" s="92"/>
      <c r="X29" s="92"/>
    </row>
    <row r="30" ht="31.5" customHeight="1" spans="2:24">
      <c r="B30" s="27" t="s">
        <v>60</v>
      </c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72"/>
      <c r="N30" s="72"/>
      <c r="O30" s="72"/>
      <c r="P30" s="72"/>
      <c r="Q30" s="91"/>
      <c r="R30" s="91"/>
      <c r="S30" s="91"/>
      <c r="T30" s="91"/>
      <c r="U30" s="92"/>
      <c r="V30" s="92"/>
      <c r="W30" s="92"/>
      <c r="X30" s="92"/>
    </row>
    <row r="31" spans="1:24">
      <c r="A31" s="23" t="s">
        <v>61</v>
      </c>
      <c r="B31" s="24" t="s">
        <v>62</v>
      </c>
      <c r="C31" s="25" t="s">
        <v>37</v>
      </c>
      <c r="D31" s="26">
        <v>78</v>
      </c>
      <c r="E31" s="26">
        <v>0</v>
      </c>
      <c r="F31" s="26">
        <v>78</v>
      </c>
      <c r="G31" s="26">
        <v>4</v>
      </c>
      <c r="H31" s="26">
        <v>74</v>
      </c>
      <c r="I31" s="26"/>
      <c r="J31" s="26">
        <v>0</v>
      </c>
      <c r="K31" s="26">
        <v>0</v>
      </c>
      <c r="L31" s="26"/>
      <c r="M31" s="73">
        <v>34</v>
      </c>
      <c r="N31" s="73">
        <v>0</v>
      </c>
      <c r="O31" s="73">
        <v>44</v>
      </c>
      <c r="P31" s="72">
        <v>0</v>
      </c>
      <c r="Q31" s="91"/>
      <c r="R31" s="91"/>
      <c r="S31" s="91"/>
      <c r="T31" s="91"/>
      <c r="U31" s="92"/>
      <c r="V31" s="92"/>
      <c r="W31" s="92"/>
      <c r="X31" s="92"/>
    </row>
    <row r="32" customHeight="1" spans="1:24">
      <c r="A32" s="23" t="s">
        <v>63</v>
      </c>
      <c r="B32" s="24" t="s">
        <v>64</v>
      </c>
      <c r="C32" s="25" t="s">
        <v>37</v>
      </c>
      <c r="D32" s="26">
        <v>78</v>
      </c>
      <c r="E32" s="26">
        <v>0</v>
      </c>
      <c r="F32" s="26">
        <v>78</v>
      </c>
      <c r="G32" s="26">
        <v>39</v>
      </c>
      <c r="H32" s="26">
        <v>39</v>
      </c>
      <c r="I32" s="26"/>
      <c r="J32" s="26">
        <v>0</v>
      </c>
      <c r="K32" s="26">
        <v>0</v>
      </c>
      <c r="L32" s="26"/>
      <c r="M32" s="73">
        <v>34</v>
      </c>
      <c r="N32" s="73">
        <v>0</v>
      </c>
      <c r="O32" s="73">
        <v>44</v>
      </c>
      <c r="P32" s="72">
        <v>0</v>
      </c>
      <c r="Q32" s="91"/>
      <c r="R32" s="91"/>
      <c r="S32" s="91"/>
      <c r="T32" s="91"/>
      <c r="U32" s="92"/>
      <c r="V32" s="92"/>
      <c r="W32" s="92"/>
      <c r="X32" s="92"/>
    </row>
    <row r="33" spans="2:24">
      <c r="B33" s="29" t="s">
        <v>65</v>
      </c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72"/>
      <c r="N33" s="72"/>
      <c r="O33" s="72"/>
      <c r="P33" s="72"/>
      <c r="Q33" s="91"/>
      <c r="R33" s="91"/>
      <c r="S33" s="91"/>
      <c r="T33" s="91"/>
      <c r="U33" s="92"/>
      <c r="V33" s="92"/>
      <c r="W33" s="92"/>
      <c r="X33" s="92"/>
    </row>
    <row r="34" spans="2:24">
      <c r="B34" s="30" t="s">
        <v>66</v>
      </c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72"/>
      <c r="N34" s="72"/>
      <c r="O34" s="72"/>
      <c r="P34" s="72"/>
      <c r="Q34" s="91"/>
      <c r="R34" s="91"/>
      <c r="S34" s="91"/>
      <c r="T34" s="91"/>
      <c r="U34" s="92"/>
      <c r="V34" s="92"/>
      <c r="W34" s="92"/>
      <c r="X34" s="92"/>
    </row>
    <row r="35" spans="1:24">
      <c r="A35" s="23" t="s">
        <v>67</v>
      </c>
      <c r="B35" s="28" t="s">
        <v>68</v>
      </c>
      <c r="C35" s="25" t="s">
        <v>37</v>
      </c>
      <c r="D35" s="26">
        <v>39</v>
      </c>
      <c r="E35" s="26">
        <v>0</v>
      </c>
      <c r="F35" s="26">
        <v>39</v>
      </c>
      <c r="G35" s="26">
        <v>19</v>
      </c>
      <c r="H35" s="26">
        <v>20</v>
      </c>
      <c r="I35" s="26"/>
      <c r="J35" s="26">
        <v>0</v>
      </c>
      <c r="K35" s="26">
        <v>0</v>
      </c>
      <c r="L35" s="26"/>
      <c r="M35" s="73">
        <v>39</v>
      </c>
      <c r="N35" s="73">
        <v>0</v>
      </c>
      <c r="O35" s="73">
        <v>0</v>
      </c>
      <c r="P35" s="72">
        <v>0</v>
      </c>
      <c r="Q35" s="91"/>
      <c r="R35" s="91"/>
      <c r="S35" s="91"/>
      <c r="T35" s="91"/>
      <c r="U35" s="92"/>
      <c r="V35" s="92"/>
      <c r="W35" s="92"/>
      <c r="X35" s="92"/>
    </row>
    <row r="36" ht="38.25" spans="1:24">
      <c r="A36" s="23" t="s">
        <v>69</v>
      </c>
      <c r="B36" s="31" t="s">
        <v>70</v>
      </c>
      <c r="C36" s="25" t="s">
        <v>37</v>
      </c>
      <c r="D36" s="26">
        <v>39</v>
      </c>
      <c r="E36" s="26">
        <v>0</v>
      </c>
      <c r="F36" s="26">
        <v>39</v>
      </c>
      <c r="G36" s="26">
        <v>19</v>
      </c>
      <c r="H36" s="26">
        <v>20</v>
      </c>
      <c r="I36" s="26"/>
      <c r="J36" s="26">
        <v>0</v>
      </c>
      <c r="K36" s="26">
        <v>0</v>
      </c>
      <c r="L36" s="26"/>
      <c r="M36" s="73">
        <v>0</v>
      </c>
      <c r="N36" s="73">
        <v>0</v>
      </c>
      <c r="O36" s="73">
        <v>39</v>
      </c>
      <c r="P36" s="72">
        <v>0</v>
      </c>
      <c r="Q36" s="91"/>
      <c r="R36" s="91"/>
      <c r="S36" s="91"/>
      <c r="T36" s="91"/>
      <c r="U36" s="92"/>
      <c r="V36" s="92"/>
      <c r="W36" s="92"/>
      <c r="X36" s="92"/>
    </row>
    <row r="37" spans="1:24">
      <c r="A37" s="32" t="s">
        <v>71</v>
      </c>
      <c r="B37" s="33" t="s">
        <v>72</v>
      </c>
      <c r="C37" s="25"/>
      <c r="D37" s="26">
        <v>39</v>
      </c>
      <c r="E37" s="26">
        <v>39</v>
      </c>
      <c r="F37" s="26">
        <v>0</v>
      </c>
      <c r="G37" s="26">
        <v>0</v>
      </c>
      <c r="H37" s="26">
        <v>39</v>
      </c>
      <c r="I37" s="26"/>
      <c r="J37" s="26">
        <v>0</v>
      </c>
      <c r="K37" s="26">
        <v>0</v>
      </c>
      <c r="L37" s="26"/>
      <c r="M37" s="73">
        <v>0</v>
      </c>
      <c r="N37" s="73">
        <v>0</v>
      </c>
      <c r="O37" s="73">
        <v>0</v>
      </c>
      <c r="P37" s="72">
        <v>39</v>
      </c>
      <c r="Q37" s="91"/>
      <c r="R37" s="91"/>
      <c r="S37" s="91"/>
      <c r="T37" s="91"/>
      <c r="U37" s="92"/>
      <c r="V37" s="92"/>
      <c r="W37" s="92"/>
      <c r="X37" s="92"/>
    </row>
    <row r="38" spans="1:24">
      <c r="A38" s="34"/>
      <c r="B38" s="35" t="s">
        <v>26</v>
      </c>
      <c r="C38" s="25"/>
      <c r="D38" s="26">
        <v>18</v>
      </c>
      <c r="E38" s="26"/>
      <c r="F38" s="26">
        <v>18</v>
      </c>
      <c r="G38" s="26"/>
      <c r="H38" s="26"/>
      <c r="I38" s="26"/>
      <c r="J38" s="26"/>
      <c r="K38" s="26"/>
      <c r="L38" s="26"/>
      <c r="M38" s="73"/>
      <c r="N38" s="73"/>
      <c r="O38" s="73">
        <v>12</v>
      </c>
      <c r="P38" s="72"/>
      <c r="Q38" s="91"/>
      <c r="R38" s="91"/>
      <c r="S38" s="91"/>
      <c r="T38" s="91"/>
      <c r="U38" s="92"/>
      <c r="V38" s="92"/>
      <c r="W38" s="92"/>
      <c r="X38" s="92"/>
    </row>
    <row r="39" ht="26.25" spans="2:24">
      <c r="B39" s="36" t="s">
        <v>73</v>
      </c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72"/>
      <c r="N39" s="72"/>
      <c r="O39" s="72"/>
      <c r="P39" s="72"/>
      <c r="Q39" s="91"/>
      <c r="R39" s="91"/>
      <c r="S39" s="91"/>
      <c r="T39" s="91"/>
      <c r="U39" s="92"/>
      <c r="V39" s="92"/>
      <c r="W39" s="92"/>
      <c r="X39" s="92"/>
    </row>
    <row r="40" ht="15.75" spans="1:24">
      <c r="A40" s="1" t="s">
        <v>74</v>
      </c>
      <c r="B40" s="37" t="s">
        <v>75</v>
      </c>
      <c r="C40" s="19"/>
      <c r="D40" s="38">
        <f>SUM(D41:D46)</f>
        <v>440</v>
      </c>
      <c r="E40" s="20">
        <v>0</v>
      </c>
      <c r="F40" s="38">
        <v>440</v>
      </c>
      <c r="G40" s="20">
        <f>SUM(G41:G46)</f>
        <v>122</v>
      </c>
      <c r="H40" s="20">
        <f>SUM(H41:H46)</f>
        <v>318</v>
      </c>
      <c r="I40" s="20">
        <v>0</v>
      </c>
      <c r="J40" s="20">
        <v>0</v>
      </c>
      <c r="K40" s="20">
        <v>0</v>
      </c>
      <c r="L40" s="20"/>
      <c r="M40" s="72">
        <v>0</v>
      </c>
      <c r="N40" s="72">
        <v>0</v>
      </c>
      <c r="O40" s="72">
        <v>0</v>
      </c>
      <c r="P40" s="72">
        <v>0</v>
      </c>
      <c r="Q40" s="91">
        <f>SUM(Q41:Q47)</f>
        <v>560</v>
      </c>
      <c r="R40" s="91">
        <v>0</v>
      </c>
      <c r="S40" s="91">
        <f>SUM(S41:S46)</f>
        <v>136</v>
      </c>
      <c r="T40" s="91">
        <v>0</v>
      </c>
      <c r="U40" s="92">
        <f>SUM(U41:U46)</f>
        <v>112</v>
      </c>
      <c r="V40" s="92">
        <v>0</v>
      </c>
      <c r="W40" s="92">
        <f>SUM(W41:W46)</f>
        <v>32</v>
      </c>
      <c r="X40" s="92">
        <v>0</v>
      </c>
    </row>
    <row r="41" ht="15.75" spans="1:24">
      <c r="A41" s="39" t="s">
        <v>76</v>
      </c>
      <c r="B41" s="40" t="s">
        <v>77</v>
      </c>
      <c r="C41" s="25" t="s">
        <v>37</v>
      </c>
      <c r="D41" s="20">
        <v>48</v>
      </c>
      <c r="E41" s="41">
        <v>0</v>
      </c>
      <c r="F41" s="20">
        <v>48</v>
      </c>
      <c r="G41" s="41">
        <v>24</v>
      </c>
      <c r="H41" s="41">
        <v>24</v>
      </c>
      <c r="I41" s="41">
        <v>0</v>
      </c>
      <c r="J41" s="41">
        <v>0</v>
      </c>
      <c r="K41" s="41">
        <v>0</v>
      </c>
      <c r="L41" s="20"/>
      <c r="M41" s="73">
        <v>0</v>
      </c>
      <c r="N41" s="73">
        <v>0</v>
      </c>
      <c r="O41" s="73">
        <v>0</v>
      </c>
      <c r="P41" s="72">
        <v>0</v>
      </c>
      <c r="Q41" s="91">
        <v>48</v>
      </c>
      <c r="R41" s="91">
        <v>0</v>
      </c>
      <c r="S41" s="91">
        <v>0</v>
      </c>
      <c r="T41" s="91">
        <v>0</v>
      </c>
      <c r="U41" s="92">
        <v>0</v>
      </c>
      <c r="V41" s="92">
        <v>0</v>
      </c>
      <c r="W41" s="92">
        <v>0</v>
      </c>
      <c r="X41" s="92">
        <v>0</v>
      </c>
    </row>
    <row r="42" ht="26.25" spans="1:24">
      <c r="A42" s="39" t="s">
        <v>78</v>
      </c>
      <c r="B42" s="42" t="s">
        <v>79</v>
      </c>
      <c r="C42" s="25" t="s">
        <v>37</v>
      </c>
      <c r="D42" s="20">
        <v>114</v>
      </c>
      <c r="E42" s="41">
        <v>0</v>
      </c>
      <c r="F42" s="20">
        <v>114</v>
      </c>
      <c r="G42" s="41">
        <v>8</v>
      </c>
      <c r="H42" s="41">
        <v>106</v>
      </c>
      <c r="I42" s="41">
        <v>0</v>
      </c>
      <c r="J42" s="41">
        <v>0</v>
      </c>
      <c r="K42" s="41">
        <v>0</v>
      </c>
      <c r="L42" s="20"/>
      <c r="M42" s="73">
        <v>0</v>
      </c>
      <c r="N42" s="73">
        <v>0</v>
      </c>
      <c r="O42" s="73">
        <v>0</v>
      </c>
      <c r="P42" s="72">
        <v>0</v>
      </c>
      <c r="Q42" s="91">
        <v>32</v>
      </c>
      <c r="R42" s="91">
        <v>0</v>
      </c>
      <c r="S42" s="91">
        <v>34</v>
      </c>
      <c r="T42" s="91">
        <v>0</v>
      </c>
      <c r="U42" s="92">
        <v>32</v>
      </c>
      <c r="V42" s="92">
        <v>0</v>
      </c>
      <c r="W42" s="92">
        <v>16</v>
      </c>
      <c r="X42" s="92">
        <v>0</v>
      </c>
    </row>
    <row r="43" ht="15.75" spans="1:24">
      <c r="A43" s="39" t="s">
        <v>80</v>
      </c>
      <c r="B43" s="42" t="s">
        <v>81</v>
      </c>
      <c r="C43" s="25" t="s">
        <v>37</v>
      </c>
      <c r="D43" s="20">
        <v>68</v>
      </c>
      <c r="E43" s="41">
        <v>0</v>
      </c>
      <c r="F43" s="20">
        <v>68</v>
      </c>
      <c r="G43" s="41">
        <v>34</v>
      </c>
      <c r="H43" s="41">
        <v>34</v>
      </c>
      <c r="I43" s="41">
        <v>0</v>
      </c>
      <c r="J43" s="41">
        <v>0</v>
      </c>
      <c r="K43" s="41">
        <v>0</v>
      </c>
      <c r="L43" s="20"/>
      <c r="M43" s="73">
        <v>0</v>
      </c>
      <c r="N43" s="73">
        <v>0</v>
      </c>
      <c r="O43" s="73">
        <v>0</v>
      </c>
      <c r="P43" s="72">
        <v>0</v>
      </c>
      <c r="Q43" s="91"/>
      <c r="R43" s="91">
        <v>0</v>
      </c>
      <c r="S43" s="91">
        <v>68</v>
      </c>
      <c r="T43" s="91">
        <v>0</v>
      </c>
      <c r="U43" s="92">
        <v>0</v>
      </c>
      <c r="V43" s="92">
        <v>0</v>
      </c>
      <c r="W43" s="92">
        <v>0</v>
      </c>
      <c r="X43" s="92">
        <v>0</v>
      </c>
    </row>
    <row r="44" ht="15.75" spans="1:24">
      <c r="A44" s="39" t="s">
        <v>82</v>
      </c>
      <c r="B44" s="42" t="s">
        <v>62</v>
      </c>
      <c r="C44" s="25" t="s">
        <v>37</v>
      </c>
      <c r="D44" s="20">
        <v>114</v>
      </c>
      <c r="E44" s="41">
        <v>0</v>
      </c>
      <c r="F44" s="20">
        <v>114</v>
      </c>
      <c r="G44" s="41">
        <v>8</v>
      </c>
      <c r="H44" s="41">
        <v>106</v>
      </c>
      <c r="I44" s="41">
        <v>0</v>
      </c>
      <c r="J44" s="41">
        <v>0</v>
      </c>
      <c r="K44" s="41">
        <v>0</v>
      </c>
      <c r="L44" s="20"/>
      <c r="M44" s="73">
        <v>0</v>
      </c>
      <c r="N44" s="73">
        <v>0</v>
      </c>
      <c r="O44" s="73">
        <v>0</v>
      </c>
      <c r="P44" s="72">
        <v>0</v>
      </c>
      <c r="Q44" s="91">
        <v>32</v>
      </c>
      <c r="R44" s="91">
        <v>0</v>
      </c>
      <c r="S44" s="91">
        <v>34</v>
      </c>
      <c r="T44" s="91">
        <v>0</v>
      </c>
      <c r="U44" s="92">
        <v>32</v>
      </c>
      <c r="V44" s="92">
        <v>0</v>
      </c>
      <c r="W44" s="92">
        <v>16</v>
      </c>
      <c r="X44" s="92">
        <v>0</v>
      </c>
    </row>
    <row r="45" ht="15.75" spans="1:24">
      <c r="A45" s="39" t="s">
        <v>83</v>
      </c>
      <c r="B45" s="42" t="s">
        <v>84</v>
      </c>
      <c r="C45" s="25" t="s">
        <v>37</v>
      </c>
      <c r="D45" s="20">
        <v>48</v>
      </c>
      <c r="E45" s="41">
        <v>0</v>
      </c>
      <c r="F45" s="20">
        <v>48</v>
      </c>
      <c r="G45" s="41">
        <v>24</v>
      </c>
      <c r="H45" s="41">
        <v>24</v>
      </c>
      <c r="I45" s="41">
        <v>0</v>
      </c>
      <c r="J45" s="41">
        <v>0</v>
      </c>
      <c r="K45" s="41">
        <v>0</v>
      </c>
      <c r="L45" s="20"/>
      <c r="M45" s="73">
        <v>0</v>
      </c>
      <c r="N45" s="73">
        <v>0</v>
      </c>
      <c r="O45" s="73">
        <v>0</v>
      </c>
      <c r="P45" s="72">
        <v>0</v>
      </c>
      <c r="Q45" s="91">
        <v>48</v>
      </c>
      <c r="R45" s="91">
        <v>0</v>
      </c>
      <c r="S45" s="91">
        <v>0</v>
      </c>
      <c r="T45" s="93">
        <v>0</v>
      </c>
      <c r="U45" s="92">
        <v>0</v>
      </c>
      <c r="V45" s="94">
        <v>0</v>
      </c>
      <c r="W45" s="92">
        <v>0</v>
      </c>
      <c r="X45" s="92">
        <v>0</v>
      </c>
    </row>
    <row r="46" customHeight="1" spans="1:24">
      <c r="A46" s="39" t="s">
        <v>85</v>
      </c>
      <c r="B46" s="43" t="s">
        <v>86</v>
      </c>
      <c r="C46" s="25" t="s">
        <v>37</v>
      </c>
      <c r="D46" s="20">
        <v>48</v>
      </c>
      <c r="E46" s="41">
        <v>0</v>
      </c>
      <c r="F46" s="20">
        <v>48</v>
      </c>
      <c r="G46" s="41">
        <v>24</v>
      </c>
      <c r="H46" s="41">
        <v>24</v>
      </c>
      <c r="I46" s="41">
        <v>0</v>
      </c>
      <c r="J46" s="41">
        <v>0</v>
      </c>
      <c r="K46" s="41">
        <v>0</v>
      </c>
      <c r="L46" s="20"/>
      <c r="M46" s="73">
        <v>0</v>
      </c>
      <c r="N46" s="73">
        <v>0</v>
      </c>
      <c r="O46" s="73">
        <v>0</v>
      </c>
      <c r="P46" s="72">
        <v>0</v>
      </c>
      <c r="Q46" s="91">
        <v>0</v>
      </c>
      <c r="R46" s="91">
        <v>0</v>
      </c>
      <c r="S46" s="91">
        <v>0</v>
      </c>
      <c r="T46" s="93">
        <v>0</v>
      </c>
      <c r="U46" s="92">
        <v>48</v>
      </c>
      <c r="V46" s="94">
        <v>0</v>
      </c>
      <c r="W46" s="92">
        <v>0</v>
      </c>
      <c r="X46" s="92">
        <v>0</v>
      </c>
    </row>
    <row r="47" ht="15.75" spans="1:24">
      <c r="A47" s="39" t="s">
        <v>87</v>
      </c>
      <c r="B47" s="44" t="s">
        <v>88</v>
      </c>
      <c r="C47" s="19"/>
      <c r="D47" s="38">
        <f>SUM(D48:D58)</f>
        <v>854</v>
      </c>
      <c r="E47" s="20">
        <v>30</v>
      </c>
      <c r="F47" s="38">
        <f>SUM(F48:F58)</f>
        <v>824</v>
      </c>
      <c r="G47" s="20">
        <f>SUM(G48:G57)</f>
        <v>384</v>
      </c>
      <c r="H47" s="20">
        <f>SUM(H48:H57)</f>
        <v>384</v>
      </c>
      <c r="I47" s="20">
        <v>0</v>
      </c>
      <c r="J47" s="20">
        <v>6</v>
      </c>
      <c r="K47" s="20">
        <v>18</v>
      </c>
      <c r="L47" s="20"/>
      <c r="M47" s="73">
        <v>0</v>
      </c>
      <c r="N47" s="73">
        <v>0</v>
      </c>
      <c r="O47" s="73">
        <v>0</v>
      </c>
      <c r="P47" s="72">
        <v>0</v>
      </c>
      <c r="Q47" s="91">
        <f>SUM(Q48:Q58)</f>
        <v>400</v>
      </c>
      <c r="R47" s="91">
        <v>20</v>
      </c>
      <c r="S47" s="91">
        <f>SUM(S48:S58)</f>
        <v>168</v>
      </c>
      <c r="T47" s="91">
        <v>10</v>
      </c>
      <c r="U47" s="92">
        <v>64</v>
      </c>
      <c r="V47" s="92"/>
      <c r="W47" s="92">
        <v>0</v>
      </c>
      <c r="X47" s="92">
        <v>0</v>
      </c>
    </row>
    <row r="48" ht="26.25" spans="1:24">
      <c r="A48" s="39" t="s">
        <v>89</v>
      </c>
      <c r="B48" s="45" t="s">
        <v>90</v>
      </c>
      <c r="C48" s="25" t="s">
        <v>34</v>
      </c>
      <c r="D48" s="20">
        <v>106</v>
      </c>
      <c r="E48" s="41">
        <v>10</v>
      </c>
      <c r="F48" s="20">
        <v>96</v>
      </c>
      <c r="G48" s="41">
        <v>48</v>
      </c>
      <c r="H48" s="41">
        <v>48</v>
      </c>
      <c r="I48" s="41">
        <v>0</v>
      </c>
      <c r="J48" s="41">
        <v>2</v>
      </c>
      <c r="K48" s="41">
        <v>6</v>
      </c>
      <c r="L48" s="20"/>
      <c r="M48" s="73">
        <v>0</v>
      </c>
      <c r="N48" s="73">
        <v>0</v>
      </c>
      <c r="O48" s="73">
        <v>0</v>
      </c>
      <c r="P48" s="72">
        <v>0</v>
      </c>
      <c r="Q48" s="91">
        <v>96</v>
      </c>
      <c r="R48" s="91">
        <v>10</v>
      </c>
      <c r="S48" s="93">
        <v>0</v>
      </c>
      <c r="T48" s="93">
        <v>0</v>
      </c>
      <c r="U48" s="92">
        <v>0</v>
      </c>
      <c r="V48" s="94">
        <v>0</v>
      </c>
      <c r="W48" s="92">
        <v>0</v>
      </c>
      <c r="X48" s="92">
        <v>0</v>
      </c>
    </row>
    <row r="49" ht="26.25" spans="1:24">
      <c r="A49" s="39" t="s">
        <v>91</v>
      </c>
      <c r="B49" s="45" t="s">
        <v>92</v>
      </c>
      <c r="C49" s="25" t="s">
        <v>37</v>
      </c>
      <c r="D49" s="20">
        <v>128</v>
      </c>
      <c r="E49" s="41">
        <v>0</v>
      </c>
      <c r="F49" s="20">
        <v>128</v>
      </c>
      <c r="G49" s="41">
        <v>64</v>
      </c>
      <c r="H49" s="41">
        <v>64</v>
      </c>
      <c r="I49" s="41">
        <v>0</v>
      </c>
      <c r="J49" s="41">
        <v>0</v>
      </c>
      <c r="K49" s="41">
        <v>0</v>
      </c>
      <c r="L49" s="20"/>
      <c r="M49" s="73">
        <v>0</v>
      </c>
      <c r="N49" s="73">
        <v>0</v>
      </c>
      <c r="O49" s="73">
        <v>0</v>
      </c>
      <c r="P49" s="72">
        <v>0</v>
      </c>
      <c r="Q49" s="91">
        <v>0</v>
      </c>
      <c r="R49" s="91">
        <v>0</v>
      </c>
      <c r="S49" s="91">
        <v>0</v>
      </c>
      <c r="T49" s="91">
        <v>0</v>
      </c>
      <c r="U49" s="92">
        <v>0</v>
      </c>
      <c r="V49" s="92">
        <v>0</v>
      </c>
      <c r="W49" s="92">
        <v>128</v>
      </c>
      <c r="X49" s="92">
        <v>0</v>
      </c>
    </row>
    <row r="50" ht="26.25" customHeight="1" spans="1:24">
      <c r="A50" s="39" t="s">
        <v>93</v>
      </c>
      <c r="B50" s="45" t="s">
        <v>94</v>
      </c>
      <c r="C50" s="25" t="s">
        <v>37</v>
      </c>
      <c r="D50" s="20">
        <v>64</v>
      </c>
      <c r="E50" s="41">
        <v>0</v>
      </c>
      <c r="F50" s="20">
        <v>64</v>
      </c>
      <c r="G50" s="41">
        <v>32</v>
      </c>
      <c r="H50" s="41">
        <v>32</v>
      </c>
      <c r="I50" s="41">
        <v>0</v>
      </c>
      <c r="J50" s="41">
        <v>0</v>
      </c>
      <c r="K50" s="41">
        <v>0</v>
      </c>
      <c r="L50" s="20"/>
      <c r="M50" s="73">
        <v>0</v>
      </c>
      <c r="N50" s="73">
        <v>0</v>
      </c>
      <c r="O50" s="73">
        <v>0</v>
      </c>
      <c r="P50" s="72">
        <v>0</v>
      </c>
      <c r="Q50" s="91">
        <v>64</v>
      </c>
      <c r="R50" s="91">
        <v>0</v>
      </c>
      <c r="S50" s="91">
        <v>0</v>
      </c>
      <c r="T50" s="91">
        <v>0</v>
      </c>
      <c r="U50" s="92">
        <v>0</v>
      </c>
      <c r="V50" s="92">
        <v>0</v>
      </c>
      <c r="W50" s="92">
        <v>0</v>
      </c>
      <c r="X50" s="92">
        <v>0</v>
      </c>
    </row>
    <row r="51" ht="26.25" spans="1:24">
      <c r="A51" s="39" t="s">
        <v>95</v>
      </c>
      <c r="B51" s="45" t="s">
        <v>96</v>
      </c>
      <c r="C51" s="25" t="s">
        <v>37</v>
      </c>
      <c r="D51" s="20">
        <v>64</v>
      </c>
      <c r="E51" s="41">
        <v>0</v>
      </c>
      <c r="F51" s="20">
        <v>64</v>
      </c>
      <c r="G51" s="41">
        <v>32</v>
      </c>
      <c r="H51" s="41">
        <v>32</v>
      </c>
      <c r="I51" s="41">
        <v>0</v>
      </c>
      <c r="J51" s="41">
        <v>0</v>
      </c>
      <c r="K51" s="41">
        <v>0</v>
      </c>
      <c r="L51" s="20"/>
      <c r="M51" s="73">
        <v>0</v>
      </c>
      <c r="N51" s="73">
        <v>0</v>
      </c>
      <c r="O51" s="72">
        <v>0</v>
      </c>
      <c r="P51" s="72">
        <v>0</v>
      </c>
      <c r="Q51" s="91">
        <v>0</v>
      </c>
      <c r="R51" s="91">
        <v>0</v>
      </c>
      <c r="S51" s="91">
        <v>64</v>
      </c>
      <c r="T51" s="91">
        <v>0</v>
      </c>
      <c r="U51" s="92">
        <v>0</v>
      </c>
      <c r="V51" s="92">
        <v>0</v>
      </c>
      <c r="W51" s="92">
        <v>0</v>
      </c>
      <c r="X51" s="92">
        <v>0</v>
      </c>
    </row>
    <row r="52" customHeight="1" spans="1:24">
      <c r="A52" s="39" t="s">
        <v>97</v>
      </c>
      <c r="B52" s="45" t="s">
        <v>98</v>
      </c>
      <c r="C52" s="25" t="s">
        <v>37</v>
      </c>
      <c r="D52" s="20">
        <v>64</v>
      </c>
      <c r="E52" s="41">
        <v>0</v>
      </c>
      <c r="F52" s="20">
        <v>64</v>
      </c>
      <c r="G52" s="41">
        <v>32</v>
      </c>
      <c r="H52" s="41">
        <v>32</v>
      </c>
      <c r="I52" s="41">
        <v>0</v>
      </c>
      <c r="J52" s="41">
        <v>0</v>
      </c>
      <c r="K52" s="41">
        <v>0</v>
      </c>
      <c r="L52" s="20"/>
      <c r="M52" s="73">
        <v>0</v>
      </c>
      <c r="N52" s="73">
        <v>0</v>
      </c>
      <c r="O52" s="72">
        <v>0</v>
      </c>
      <c r="P52" s="72">
        <v>0</v>
      </c>
      <c r="Q52" s="91">
        <v>0</v>
      </c>
      <c r="R52" s="91">
        <v>0</v>
      </c>
      <c r="S52" s="91">
        <v>0</v>
      </c>
      <c r="T52" s="91">
        <v>0</v>
      </c>
      <c r="U52" s="92">
        <v>0</v>
      </c>
      <c r="V52" s="92">
        <v>0</v>
      </c>
      <c r="W52" s="92">
        <v>64</v>
      </c>
      <c r="X52" s="92">
        <v>0</v>
      </c>
    </row>
    <row r="53" ht="15.75" spans="1:24">
      <c r="A53" s="39" t="s">
        <v>99</v>
      </c>
      <c r="B53" s="46" t="s">
        <v>100</v>
      </c>
      <c r="C53" s="25" t="s">
        <v>37</v>
      </c>
      <c r="D53" s="20">
        <v>64</v>
      </c>
      <c r="E53" s="41">
        <v>0</v>
      </c>
      <c r="F53" s="20">
        <v>64</v>
      </c>
      <c r="G53" s="41">
        <v>32</v>
      </c>
      <c r="H53" s="41">
        <v>32</v>
      </c>
      <c r="I53" s="41">
        <v>0</v>
      </c>
      <c r="J53" s="41">
        <v>0</v>
      </c>
      <c r="K53" s="41">
        <v>0</v>
      </c>
      <c r="L53" s="20"/>
      <c r="M53" s="73">
        <v>0</v>
      </c>
      <c r="N53" s="73">
        <v>0</v>
      </c>
      <c r="O53" s="72">
        <v>0</v>
      </c>
      <c r="P53" s="72">
        <v>0</v>
      </c>
      <c r="Q53" s="91">
        <v>64</v>
      </c>
      <c r="R53" s="91">
        <v>0</v>
      </c>
      <c r="S53" s="91">
        <v>0</v>
      </c>
      <c r="T53" s="91">
        <v>0</v>
      </c>
      <c r="U53" s="92">
        <v>0</v>
      </c>
      <c r="V53" s="92">
        <v>0</v>
      </c>
      <c r="W53" s="92">
        <v>0</v>
      </c>
      <c r="X53" s="92">
        <v>0</v>
      </c>
    </row>
    <row r="54" ht="15.75" spans="1:24">
      <c r="A54" s="39" t="s">
        <v>101</v>
      </c>
      <c r="B54" s="47" t="s">
        <v>102</v>
      </c>
      <c r="C54" s="25" t="s">
        <v>37</v>
      </c>
      <c r="D54" s="20">
        <v>64</v>
      </c>
      <c r="E54" s="41">
        <v>0</v>
      </c>
      <c r="F54" s="20">
        <v>64</v>
      </c>
      <c r="G54" s="41">
        <v>32</v>
      </c>
      <c r="H54" s="41">
        <v>32</v>
      </c>
      <c r="I54" s="41">
        <v>0</v>
      </c>
      <c r="J54" s="41">
        <v>0</v>
      </c>
      <c r="K54" s="41">
        <v>0</v>
      </c>
      <c r="L54" s="20"/>
      <c r="M54" s="73">
        <v>0</v>
      </c>
      <c r="N54" s="73">
        <v>0</v>
      </c>
      <c r="O54" s="72">
        <v>0</v>
      </c>
      <c r="P54" s="72">
        <v>0</v>
      </c>
      <c r="Q54" s="91">
        <v>0</v>
      </c>
      <c r="R54" s="91">
        <v>0</v>
      </c>
      <c r="S54" s="91">
        <v>0</v>
      </c>
      <c r="T54" s="91">
        <v>0</v>
      </c>
      <c r="U54" s="92">
        <v>64</v>
      </c>
      <c r="V54" s="92">
        <v>0</v>
      </c>
      <c r="W54" s="92">
        <v>0</v>
      </c>
      <c r="X54" s="92">
        <v>0</v>
      </c>
    </row>
    <row r="55" ht="15.75" spans="1:24">
      <c r="A55" s="39" t="s">
        <v>103</v>
      </c>
      <c r="B55" s="47" t="s">
        <v>104</v>
      </c>
      <c r="C55" s="25" t="s">
        <v>37</v>
      </c>
      <c r="D55" s="20">
        <v>64</v>
      </c>
      <c r="E55" s="41">
        <v>0</v>
      </c>
      <c r="F55" s="20">
        <v>64</v>
      </c>
      <c r="G55" s="41">
        <v>32</v>
      </c>
      <c r="H55" s="41">
        <v>32</v>
      </c>
      <c r="I55" s="41">
        <v>0</v>
      </c>
      <c r="J55" s="41">
        <v>0</v>
      </c>
      <c r="K55" s="41">
        <v>0</v>
      </c>
      <c r="L55" s="20"/>
      <c r="M55" s="73">
        <v>0</v>
      </c>
      <c r="N55" s="73">
        <v>0</v>
      </c>
      <c r="O55" s="72">
        <v>0</v>
      </c>
      <c r="P55" s="72">
        <v>0</v>
      </c>
      <c r="Q55" s="91">
        <v>64</v>
      </c>
      <c r="R55" s="91">
        <v>0</v>
      </c>
      <c r="S55" s="91">
        <v>0</v>
      </c>
      <c r="T55" s="91">
        <v>0</v>
      </c>
      <c r="U55" s="92">
        <v>0</v>
      </c>
      <c r="V55" s="92">
        <v>0</v>
      </c>
      <c r="W55" s="92">
        <v>0</v>
      </c>
      <c r="X55" s="92">
        <v>0</v>
      </c>
    </row>
    <row r="56" ht="15.75" spans="1:24">
      <c r="A56" s="39" t="s">
        <v>105</v>
      </c>
      <c r="B56" s="47" t="s">
        <v>106</v>
      </c>
      <c r="C56" s="25" t="s">
        <v>34</v>
      </c>
      <c r="D56" s="20">
        <v>106</v>
      </c>
      <c r="E56" s="41">
        <v>10</v>
      </c>
      <c r="F56" s="20">
        <v>96</v>
      </c>
      <c r="G56" s="41">
        <v>32</v>
      </c>
      <c r="H56" s="41">
        <v>32</v>
      </c>
      <c r="I56" s="41">
        <v>0</v>
      </c>
      <c r="J56" s="41">
        <v>2</v>
      </c>
      <c r="K56" s="41">
        <v>6</v>
      </c>
      <c r="L56" s="20"/>
      <c r="M56" s="73">
        <v>0</v>
      </c>
      <c r="N56" s="73">
        <v>0</v>
      </c>
      <c r="O56" s="72">
        <v>0</v>
      </c>
      <c r="P56" s="72">
        <v>0</v>
      </c>
      <c r="Q56" s="91">
        <v>96</v>
      </c>
      <c r="R56" s="91">
        <v>10</v>
      </c>
      <c r="S56" s="91">
        <v>0</v>
      </c>
      <c r="T56" s="91">
        <v>0</v>
      </c>
      <c r="U56" s="92">
        <v>0</v>
      </c>
      <c r="V56" s="92">
        <v>0</v>
      </c>
      <c r="W56" s="92">
        <v>0</v>
      </c>
      <c r="X56" s="92">
        <v>0</v>
      </c>
    </row>
    <row r="57" ht="15.75" spans="1:24">
      <c r="A57" s="39" t="s">
        <v>107</v>
      </c>
      <c r="B57" s="48" t="s">
        <v>108</v>
      </c>
      <c r="C57" s="25" t="s">
        <v>34</v>
      </c>
      <c r="D57" s="20">
        <v>106</v>
      </c>
      <c r="E57" s="41">
        <v>10</v>
      </c>
      <c r="F57" s="20">
        <v>96</v>
      </c>
      <c r="G57" s="41">
        <v>48</v>
      </c>
      <c r="H57" s="41">
        <v>48</v>
      </c>
      <c r="I57" s="41">
        <v>0</v>
      </c>
      <c r="J57" s="41">
        <v>2</v>
      </c>
      <c r="K57" s="41">
        <v>6</v>
      </c>
      <c r="L57" s="20"/>
      <c r="M57" s="73">
        <v>0</v>
      </c>
      <c r="N57" s="73">
        <v>0</v>
      </c>
      <c r="O57" s="72">
        <v>0</v>
      </c>
      <c r="P57" s="72">
        <v>0</v>
      </c>
      <c r="Q57" s="91">
        <v>0</v>
      </c>
      <c r="R57" s="91">
        <v>0</v>
      </c>
      <c r="S57" s="91">
        <v>96</v>
      </c>
      <c r="T57" s="91">
        <v>10</v>
      </c>
      <c r="U57" s="92">
        <v>0</v>
      </c>
      <c r="V57" s="92">
        <v>0</v>
      </c>
      <c r="W57" s="92">
        <v>0</v>
      </c>
      <c r="X57" s="92">
        <v>0</v>
      </c>
    </row>
    <row r="58" ht="15.75" spans="1:24">
      <c r="A58" s="34"/>
      <c r="B58" s="47" t="s">
        <v>26</v>
      </c>
      <c r="C58" s="49"/>
      <c r="D58" s="20">
        <v>24</v>
      </c>
      <c r="E58" s="41"/>
      <c r="F58" s="20">
        <v>24</v>
      </c>
      <c r="G58" s="41"/>
      <c r="H58" s="41"/>
      <c r="I58" s="41"/>
      <c r="J58" s="41"/>
      <c r="K58" s="41"/>
      <c r="L58" s="20"/>
      <c r="M58" s="73"/>
      <c r="N58" s="73"/>
      <c r="O58" s="72"/>
      <c r="P58" s="72"/>
      <c r="Q58" s="91">
        <v>16</v>
      </c>
      <c r="R58" s="91"/>
      <c r="S58" s="91">
        <v>8</v>
      </c>
      <c r="T58" s="91"/>
      <c r="U58" s="92"/>
      <c r="V58" s="92"/>
      <c r="W58" s="92"/>
      <c r="X58" s="92"/>
    </row>
    <row r="59" ht="15.75" spans="1:24">
      <c r="A59" s="32" t="s">
        <v>109</v>
      </c>
      <c r="B59" s="50" t="s">
        <v>110</v>
      </c>
      <c r="C59" s="25"/>
      <c r="D59" s="20"/>
      <c r="E59" s="41"/>
      <c r="F59" s="20"/>
      <c r="G59" s="41"/>
      <c r="H59" s="41"/>
      <c r="I59" s="41"/>
      <c r="J59" s="41"/>
      <c r="K59" s="41"/>
      <c r="L59" s="20"/>
      <c r="M59" s="73"/>
      <c r="N59" s="73"/>
      <c r="O59" s="72"/>
      <c r="P59" s="72"/>
      <c r="Q59" s="91"/>
      <c r="R59" s="91"/>
      <c r="S59" s="91"/>
      <c r="T59" s="91"/>
      <c r="U59" s="92"/>
      <c r="V59" s="92"/>
      <c r="W59" s="92"/>
      <c r="X59" s="92"/>
    </row>
    <row r="60" ht="15.75" spans="1:24">
      <c r="A60" s="51" t="s">
        <v>111</v>
      </c>
      <c r="B60" s="52" t="s">
        <v>112</v>
      </c>
      <c r="C60" s="19"/>
      <c r="D60" s="53">
        <f>D61+D67+D73+D79</f>
        <v>1298</v>
      </c>
      <c r="E60" s="20"/>
      <c r="F60" s="20"/>
      <c r="G60" s="20"/>
      <c r="H60" s="20"/>
      <c r="I60" s="20"/>
      <c r="J60" s="20"/>
      <c r="K60" s="20"/>
      <c r="L60" s="20"/>
      <c r="M60" s="72"/>
      <c r="N60" s="72"/>
      <c r="O60" s="72"/>
      <c r="P60" s="72"/>
      <c r="Q60" s="91"/>
      <c r="R60" s="91"/>
      <c r="S60" s="91"/>
      <c r="T60" s="91"/>
      <c r="U60" s="92"/>
      <c r="V60" s="92"/>
      <c r="W60" s="92"/>
      <c r="X60" s="92"/>
    </row>
    <row r="61" ht="82.5" customHeight="1" spans="1:24">
      <c r="A61" s="51" t="s">
        <v>113</v>
      </c>
      <c r="B61" s="54" t="s">
        <v>114</v>
      </c>
      <c r="C61" s="55"/>
      <c r="D61" s="56">
        <f>SUM(D62:D66)</f>
        <v>414</v>
      </c>
      <c r="E61" s="57">
        <v>10</v>
      </c>
      <c r="F61" s="56">
        <f>SUM(F62:F66)</f>
        <v>404</v>
      </c>
      <c r="G61" s="20">
        <v>144</v>
      </c>
      <c r="H61" s="20">
        <v>124</v>
      </c>
      <c r="I61" s="20">
        <v>20</v>
      </c>
      <c r="J61" s="20">
        <v>2</v>
      </c>
      <c r="K61" s="20">
        <v>6</v>
      </c>
      <c r="L61" s="20">
        <v>108</v>
      </c>
      <c r="M61" s="72"/>
      <c r="N61" s="72"/>
      <c r="O61" s="72"/>
      <c r="P61" s="72"/>
      <c r="Q61" s="91">
        <v>32</v>
      </c>
      <c r="R61" s="91">
        <v>0</v>
      </c>
      <c r="S61" s="91">
        <f>SUM(S62:S66)</f>
        <v>304</v>
      </c>
      <c r="T61" s="91">
        <v>10</v>
      </c>
      <c r="U61" s="92">
        <v>68</v>
      </c>
      <c r="V61" s="92">
        <v>0</v>
      </c>
      <c r="W61" s="92">
        <v>0</v>
      </c>
      <c r="X61" s="92">
        <v>0</v>
      </c>
    </row>
    <row r="62" ht="39" spans="1:24">
      <c r="A62" s="51" t="s">
        <v>115</v>
      </c>
      <c r="B62" s="46" t="s">
        <v>116</v>
      </c>
      <c r="C62" s="58" t="s">
        <v>34</v>
      </c>
      <c r="D62" s="20">
        <v>230</v>
      </c>
      <c r="E62" s="57">
        <v>10</v>
      </c>
      <c r="F62" s="20">
        <v>220</v>
      </c>
      <c r="G62" s="20">
        <v>110</v>
      </c>
      <c r="H62" s="20">
        <v>90</v>
      </c>
      <c r="I62" s="20">
        <v>20</v>
      </c>
      <c r="J62" s="20">
        <v>2</v>
      </c>
      <c r="K62" s="20">
        <v>6</v>
      </c>
      <c r="L62" s="20">
        <v>0</v>
      </c>
      <c r="M62" s="72"/>
      <c r="N62" s="72"/>
      <c r="O62" s="72"/>
      <c r="P62" s="72"/>
      <c r="Q62" s="91">
        <v>32</v>
      </c>
      <c r="R62" s="91">
        <v>0</v>
      </c>
      <c r="S62" s="91">
        <v>188</v>
      </c>
      <c r="T62" s="91">
        <v>10</v>
      </c>
      <c r="U62" s="92">
        <v>0</v>
      </c>
      <c r="V62" s="92">
        <v>0</v>
      </c>
      <c r="W62" s="92">
        <v>0</v>
      </c>
      <c r="X62" s="92">
        <v>0</v>
      </c>
    </row>
    <row r="63" ht="39.75" customHeight="1" spans="1:24">
      <c r="A63" s="51" t="s">
        <v>117</v>
      </c>
      <c r="B63" s="45" t="s">
        <v>118</v>
      </c>
      <c r="C63" s="58" t="s">
        <v>37</v>
      </c>
      <c r="D63" s="20">
        <v>68</v>
      </c>
      <c r="E63" s="57">
        <v>0</v>
      </c>
      <c r="F63" s="20">
        <v>68</v>
      </c>
      <c r="G63" s="20">
        <v>34</v>
      </c>
      <c r="H63" s="20">
        <v>34</v>
      </c>
      <c r="I63" s="20">
        <v>0</v>
      </c>
      <c r="J63" s="20">
        <v>0</v>
      </c>
      <c r="K63" s="20">
        <v>0</v>
      </c>
      <c r="L63" s="20">
        <v>0</v>
      </c>
      <c r="M63" s="72"/>
      <c r="N63" s="72"/>
      <c r="O63" s="72"/>
      <c r="P63" s="72"/>
      <c r="Q63" s="91">
        <v>0</v>
      </c>
      <c r="R63" s="91">
        <v>0</v>
      </c>
      <c r="S63" s="91">
        <v>0</v>
      </c>
      <c r="T63" s="91">
        <v>0</v>
      </c>
      <c r="U63" s="92">
        <v>68</v>
      </c>
      <c r="V63" s="92">
        <v>0</v>
      </c>
      <c r="W63" s="92">
        <v>0</v>
      </c>
      <c r="X63" s="92">
        <v>0</v>
      </c>
    </row>
    <row r="64" ht="15.75" spans="1:24">
      <c r="A64" s="51" t="s">
        <v>119</v>
      </c>
      <c r="B64" s="59" t="s">
        <v>120</v>
      </c>
      <c r="C64" s="58" t="s">
        <v>37</v>
      </c>
      <c r="D64" s="20">
        <v>36</v>
      </c>
      <c r="E64" s="57">
        <v>0</v>
      </c>
      <c r="F64" s="20">
        <v>36</v>
      </c>
      <c r="G64" s="20"/>
      <c r="H64" s="20"/>
      <c r="I64" s="20">
        <v>0</v>
      </c>
      <c r="J64" s="20">
        <v>0</v>
      </c>
      <c r="K64" s="20">
        <v>0</v>
      </c>
      <c r="L64" s="20">
        <v>36</v>
      </c>
      <c r="M64" s="72"/>
      <c r="N64" s="72"/>
      <c r="O64" s="72"/>
      <c r="P64" s="72"/>
      <c r="Q64" s="91">
        <v>0</v>
      </c>
      <c r="R64" s="91">
        <v>0</v>
      </c>
      <c r="S64" s="91">
        <v>36</v>
      </c>
      <c r="T64" s="91">
        <v>0</v>
      </c>
      <c r="U64" s="92">
        <v>0</v>
      </c>
      <c r="V64" s="92">
        <v>0</v>
      </c>
      <c r="W64" s="92">
        <v>0</v>
      </c>
      <c r="X64" s="92">
        <v>0</v>
      </c>
    </row>
    <row r="65" ht="15.75" spans="1:24">
      <c r="A65" s="51" t="s">
        <v>121</v>
      </c>
      <c r="B65" s="59" t="s">
        <v>122</v>
      </c>
      <c r="C65" s="58" t="s">
        <v>37</v>
      </c>
      <c r="D65" s="53">
        <v>72</v>
      </c>
      <c r="E65" s="57">
        <v>0</v>
      </c>
      <c r="F65" s="20">
        <v>72</v>
      </c>
      <c r="G65" s="20"/>
      <c r="H65" s="20"/>
      <c r="I65" s="20">
        <v>0</v>
      </c>
      <c r="J65" s="20">
        <v>0</v>
      </c>
      <c r="K65" s="20">
        <v>0</v>
      </c>
      <c r="L65" s="20">
        <v>72</v>
      </c>
      <c r="M65" s="72"/>
      <c r="N65" s="72"/>
      <c r="O65" s="72"/>
      <c r="P65" s="72"/>
      <c r="Q65" s="91">
        <v>0</v>
      </c>
      <c r="R65" s="91">
        <v>0</v>
      </c>
      <c r="S65" s="91">
        <v>72</v>
      </c>
      <c r="T65" s="91">
        <v>0</v>
      </c>
      <c r="U65" s="92">
        <v>0</v>
      </c>
      <c r="V65" s="92">
        <v>0</v>
      </c>
      <c r="W65" s="92">
        <v>0</v>
      </c>
      <c r="X65" s="92">
        <v>0</v>
      </c>
    </row>
    <row r="66" ht="15.75" spans="1:24">
      <c r="A66" s="51"/>
      <c r="B66" s="59" t="s">
        <v>26</v>
      </c>
      <c r="C66" s="58"/>
      <c r="D66" s="53">
        <v>8</v>
      </c>
      <c r="E66" s="57"/>
      <c r="F66" s="20">
        <v>8</v>
      </c>
      <c r="G66" s="20"/>
      <c r="H66" s="20"/>
      <c r="I66" s="20"/>
      <c r="J66" s="20"/>
      <c r="K66" s="20"/>
      <c r="L66" s="20"/>
      <c r="M66" s="72"/>
      <c r="N66" s="72"/>
      <c r="O66" s="72"/>
      <c r="P66" s="72"/>
      <c r="Q66" s="91"/>
      <c r="R66" s="91"/>
      <c r="S66" s="91">
        <v>8</v>
      </c>
      <c r="T66" s="91"/>
      <c r="U66" s="92"/>
      <c r="V66" s="92"/>
      <c r="W66" s="92"/>
      <c r="X66" s="92"/>
    </row>
    <row r="67" ht="51.75" spans="1:24">
      <c r="A67" s="51" t="s">
        <v>123</v>
      </c>
      <c r="B67" s="95" t="s">
        <v>124</v>
      </c>
      <c r="C67" s="96"/>
      <c r="D67" s="56">
        <f>SUM(D68:D72)</f>
        <v>394</v>
      </c>
      <c r="E67" s="57"/>
      <c r="F67" s="56">
        <f>SUM(F68:F72)</f>
        <v>384</v>
      </c>
      <c r="G67" s="20">
        <f>SUM(G68:G69)</f>
        <v>134</v>
      </c>
      <c r="H67" s="20">
        <v>114</v>
      </c>
      <c r="I67" s="20">
        <v>20</v>
      </c>
      <c r="J67" s="20">
        <v>2</v>
      </c>
      <c r="K67" s="20">
        <v>6</v>
      </c>
      <c r="L67" s="20">
        <v>108</v>
      </c>
      <c r="M67" s="72"/>
      <c r="N67" s="72"/>
      <c r="O67" s="72"/>
      <c r="P67" s="72"/>
      <c r="Q67" s="91">
        <v>0</v>
      </c>
      <c r="R67" s="91">
        <v>0</v>
      </c>
      <c r="S67" s="91">
        <v>44</v>
      </c>
      <c r="T67" s="91">
        <v>0</v>
      </c>
      <c r="U67" s="92">
        <f>SUM(U68:U72)</f>
        <v>232</v>
      </c>
      <c r="V67" s="92">
        <f>SUM(V68:V72)</f>
        <v>10</v>
      </c>
      <c r="W67" s="92">
        <v>0</v>
      </c>
      <c r="X67" s="92">
        <v>0</v>
      </c>
    </row>
    <row r="68" ht="26.25" spans="1:24">
      <c r="A68" s="51" t="s">
        <v>125</v>
      </c>
      <c r="B68" s="45" t="s">
        <v>126</v>
      </c>
      <c r="C68" s="58" t="s">
        <v>34</v>
      </c>
      <c r="D68" s="20">
        <v>198</v>
      </c>
      <c r="E68" s="57">
        <v>10</v>
      </c>
      <c r="F68" s="20">
        <v>188</v>
      </c>
      <c r="G68" s="20">
        <v>94</v>
      </c>
      <c r="H68" s="20">
        <v>74</v>
      </c>
      <c r="I68" s="20">
        <v>20</v>
      </c>
      <c r="J68" s="20">
        <v>2</v>
      </c>
      <c r="K68" s="20">
        <v>6</v>
      </c>
      <c r="L68" s="20"/>
      <c r="M68" s="72"/>
      <c r="N68" s="72"/>
      <c r="O68" s="72"/>
      <c r="P68" s="72"/>
      <c r="Q68" s="91">
        <v>0</v>
      </c>
      <c r="R68" s="91">
        <v>0</v>
      </c>
      <c r="S68" s="91">
        <v>44</v>
      </c>
      <c r="T68" s="91">
        <v>0</v>
      </c>
      <c r="U68" s="92">
        <v>144</v>
      </c>
      <c r="V68" s="92">
        <v>10</v>
      </c>
      <c r="W68" s="92">
        <v>0</v>
      </c>
      <c r="X68" s="92">
        <v>0</v>
      </c>
    </row>
    <row r="69" ht="28.5" customHeight="1" spans="1:24">
      <c r="A69" s="51" t="s">
        <v>127</v>
      </c>
      <c r="B69" s="54" t="s">
        <v>128</v>
      </c>
      <c r="C69" s="58" t="s">
        <v>37</v>
      </c>
      <c r="D69" s="20">
        <v>80</v>
      </c>
      <c r="E69" s="57">
        <v>0</v>
      </c>
      <c r="F69" s="20">
        <v>80</v>
      </c>
      <c r="G69" s="20">
        <v>40</v>
      </c>
      <c r="H69" s="20">
        <v>40</v>
      </c>
      <c r="I69" s="20">
        <v>0</v>
      </c>
      <c r="J69" s="20">
        <v>0</v>
      </c>
      <c r="K69" s="20">
        <v>0</v>
      </c>
      <c r="L69" s="20"/>
      <c r="M69" s="72"/>
      <c r="N69" s="72"/>
      <c r="O69" s="72"/>
      <c r="P69" s="72"/>
      <c r="Q69" s="91">
        <v>0</v>
      </c>
      <c r="R69" s="91">
        <v>0</v>
      </c>
      <c r="S69" s="91">
        <v>0</v>
      </c>
      <c r="T69" s="91">
        <v>0</v>
      </c>
      <c r="U69" s="92">
        <v>80</v>
      </c>
      <c r="V69" s="92">
        <v>0</v>
      </c>
      <c r="W69" s="92">
        <v>0</v>
      </c>
      <c r="X69" s="92">
        <v>0</v>
      </c>
    </row>
    <row r="70" ht="15.75" spans="1:24">
      <c r="A70" s="51" t="s">
        <v>129</v>
      </c>
      <c r="B70" s="97" t="s">
        <v>130</v>
      </c>
      <c r="C70" s="58" t="s">
        <v>37</v>
      </c>
      <c r="D70" s="20">
        <v>36</v>
      </c>
      <c r="E70" s="57">
        <v>0</v>
      </c>
      <c r="F70" s="20">
        <v>36</v>
      </c>
      <c r="G70" s="20"/>
      <c r="H70" s="20"/>
      <c r="I70" s="20">
        <v>0</v>
      </c>
      <c r="J70" s="20">
        <v>0</v>
      </c>
      <c r="K70" s="20">
        <v>0</v>
      </c>
      <c r="L70" s="20">
        <v>36</v>
      </c>
      <c r="M70" s="72"/>
      <c r="N70" s="72"/>
      <c r="O70" s="72"/>
      <c r="P70" s="72"/>
      <c r="Q70" s="91">
        <v>0</v>
      </c>
      <c r="R70" s="91">
        <v>0</v>
      </c>
      <c r="S70" s="91">
        <v>0</v>
      </c>
      <c r="T70" s="91">
        <v>0</v>
      </c>
      <c r="U70" s="92">
        <v>0</v>
      </c>
      <c r="V70" s="92">
        <v>0</v>
      </c>
      <c r="W70" s="92">
        <v>36</v>
      </c>
      <c r="X70" s="92">
        <v>36</v>
      </c>
    </row>
    <row r="71" ht="15.75" spans="1:24">
      <c r="A71" s="51" t="s">
        <v>131</v>
      </c>
      <c r="B71" s="46" t="s">
        <v>122</v>
      </c>
      <c r="C71" s="58" t="s">
        <v>37</v>
      </c>
      <c r="D71" s="53">
        <v>72</v>
      </c>
      <c r="E71" s="57"/>
      <c r="F71" s="20">
        <v>72</v>
      </c>
      <c r="G71" s="20"/>
      <c r="H71" s="20"/>
      <c r="I71" s="20">
        <v>0</v>
      </c>
      <c r="J71" s="20">
        <v>0</v>
      </c>
      <c r="K71" s="20">
        <v>0</v>
      </c>
      <c r="L71" s="20">
        <v>72</v>
      </c>
      <c r="M71" s="72"/>
      <c r="N71" s="72"/>
      <c r="O71" s="72"/>
      <c r="P71" s="72"/>
      <c r="Q71" s="91">
        <v>0</v>
      </c>
      <c r="R71" s="91">
        <v>0</v>
      </c>
      <c r="S71" s="91">
        <v>0</v>
      </c>
      <c r="T71" s="91">
        <v>0</v>
      </c>
      <c r="U71" s="92">
        <v>0</v>
      </c>
      <c r="V71" s="92">
        <v>0</v>
      </c>
      <c r="W71" s="92">
        <v>72</v>
      </c>
      <c r="X71" s="92">
        <v>72</v>
      </c>
    </row>
    <row r="72" ht="15.75" spans="1:24">
      <c r="A72" s="51"/>
      <c r="B72" s="46" t="s">
        <v>26</v>
      </c>
      <c r="C72" s="58"/>
      <c r="D72" s="53">
        <v>8</v>
      </c>
      <c r="E72" s="57"/>
      <c r="F72" s="20">
        <v>8</v>
      </c>
      <c r="G72" s="20"/>
      <c r="H72" s="20"/>
      <c r="I72" s="20"/>
      <c r="J72" s="20">
        <v>2</v>
      </c>
      <c r="K72" s="20">
        <v>6</v>
      </c>
      <c r="L72" s="20"/>
      <c r="M72" s="72"/>
      <c r="N72" s="72"/>
      <c r="O72" s="72"/>
      <c r="P72" s="72"/>
      <c r="Q72" s="91"/>
      <c r="R72" s="91"/>
      <c r="S72" s="91"/>
      <c r="T72" s="91"/>
      <c r="U72" s="92">
        <v>8</v>
      </c>
      <c r="V72" s="92"/>
      <c r="W72" s="92"/>
      <c r="X72" s="92"/>
    </row>
    <row r="73" ht="39" spans="1:24">
      <c r="A73" s="51" t="s">
        <v>132</v>
      </c>
      <c r="B73" s="95" t="s">
        <v>133</v>
      </c>
      <c r="C73" s="96"/>
      <c r="D73" s="56">
        <f>SUM(D74:D78)</f>
        <v>298</v>
      </c>
      <c r="E73" s="57">
        <v>10</v>
      </c>
      <c r="F73" s="56">
        <f>SUM(F74:F78)</f>
        <v>288</v>
      </c>
      <c r="G73" s="20">
        <v>86</v>
      </c>
      <c r="H73" s="20">
        <v>86</v>
      </c>
      <c r="I73" s="20">
        <v>0</v>
      </c>
      <c r="J73" s="20">
        <v>2</v>
      </c>
      <c r="K73" s="20">
        <v>6</v>
      </c>
      <c r="L73" s="20">
        <v>108</v>
      </c>
      <c r="M73" s="72"/>
      <c r="N73" s="72"/>
      <c r="O73" s="72"/>
      <c r="P73" s="72"/>
      <c r="Q73" s="91">
        <v>0</v>
      </c>
      <c r="R73" s="91">
        <v>0</v>
      </c>
      <c r="S73" s="91">
        <v>0</v>
      </c>
      <c r="T73" s="91">
        <v>0</v>
      </c>
      <c r="U73" s="92">
        <f>SUM(U74:U78)</f>
        <v>116</v>
      </c>
      <c r="V73" s="92">
        <v>10</v>
      </c>
      <c r="W73" s="92">
        <f>SUM(W74:W78)</f>
        <v>172</v>
      </c>
      <c r="X73" s="92">
        <v>0</v>
      </c>
    </row>
    <row r="74" ht="39" spans="1:24">
      <c r="A74" s="51" t="s">
        <v>134</v>
      </c>
      <c r="B74" s="46" t="s">
        <v>135</v>
      </c>
      <c r="C74" s="58" t="s">
        <v>34</v>
      </c>
      <c r="D74" s="20">
        <v>118</v>
      </c>
      <c r="E74" s="57">
        <v>10</v>
      </c>
      <c r="F74" s="20">
        <v>108</v>
      </c>
      <c r="G74" s="20">
        <v>54</v>
      </c>
      <c r="H74" s="20">
        <v>54</v>
      </c>
      <c r="I74" s="20">
        <v>0</v>
      </c>
      <c r="J74" s="20">
        <v>2</v>
      </c>
      <c r="K74" s="20">
        <v>6</v>
      </c>
      <c r="L74" s="20"/>
      <c r="M74" s="72"/>
      <c r="N74" s="72"/>
      <c r="O74" s="72"/>
      <c r="P74" s="72"/>
      <c r="Q74" s="91">
        <v>0</v>
      </c>
      <c r="R74" s="91">
        <v>0</v>
      </c>
      <c r="S74" s="91">
        <v>0</v>
      </c>
      <c r="T74" s="91">
        <v>0</v>
      </c>
      <c r="U74" s="92">
        <v>108</v>
      </c>
      <c r="V74" s="92">
        <v>10</v>
      </c>
      <c r="W74" s="92">
        <v>0</v>
      </c>
      <c r="X74" s="92">
        <v>0</v>
      </c>
    </row>
    <row r="75" ht="31.5" customHeight="1" spans="1:24">
      <c r="A75" s="51" t="s">
        <v>136</v>
      </c>
      <c r="B75" s="45" t="s">
        <v>137</v>
      </c>
      <c r="C75" s="58" t="s">
        <v>37</v>
      </c>
      <c r="D75" s="20">
        <v>64</v>
      </c>
      <c r="E75" s="57">
        <v>0</v>
      </c>
      <c r="F75" s="20">
        <v>64</v>
      </c>
      <c r="G75" s="20">
        <v>32</v>
      </c>
      <c r="H75" s="20">
        <v>32</v>
      </c>
      <c r="I75" s="20">
        <v>0</v>
      </c>
      <c r="J75" s="20">
        <v>0</v>
      </c>
      <c r="K75" s="20">
        <v>0</v>
      </c>
      <c r="L75" s="20"/>
      <c r="M75" s="72"/>
      <c r="N75" s="72"/>
      <c r="O75" s="72"/>
      <c r="P75" s="72"/>
      <c r="Q75" s="91">
        <v>0</v>
      </c>
      <c r="R75" s="91">
        <v>0</v>
      </c>
      <c r="S75" s="91">
        <v>0</v>
      </c>
      <c r="T75" s="91">
        <v>0</v>
      </c>
      <c r="U75" s="92">
        <v>0</v>
      </c>
      <c r="V75" s="92">
        <v>0</v>
      </c>
      <c r="W75" s="92">
        <v>64</v>
      </c>
      <c r="X75" s="92">
        <v>0</v>
      </c>
    </row>
    <row r="76" ht="15.75" spans="1:24">
      <c r="A76" s="51" t="s">
        <v>138</v>
      </c>
      <c r="B76" s="97" t="s">
        <v>130</v>
      </c>
      <c r="C76" s="58" t="s">
        <v>37</v>
      </c>
      <c r="D76" s="20">
        <v>36</v>
      </c>
      <c r="E76" s="57"/>
      <c r="F76" s="20">
        <v>36</v>
      </c>
      <c r="G76" s="20"/>
      <c r="H76" s="20"/>
      <c r="I76" s="20">
        <v>0</v>
      </c>
      <c r="J76" s="20">
        <v>0</v>
      </c>
      <c r="K76" s="20">
        <v>0</v>
      </c>
      <c r="L76" s="20">
        <v>36</v>
      </c>
      <c r="M76" s="72"/>
      <c r="N76" s="72"/>
      <c r="O76" s="72"/>
      <c r="P76" s="72"/>
      <c r="Q76" s="91">
        <v>0</v>
      </c>
      <c r="R76" s="91">
        <v>0</v>
      </c>
      <c r="S76" s="91">
        <v>0</v>
      </c>
      <c r="T76" s="91">
        <v>0</v>
      </c>
      <c r="U76" s="92">
        <v>0</v>
      </c>
      <c r="V76" s="92">
        <v>0</v>
      </c>
      <c r="W76" s="92">
        <v>36</v>
      </c>
      <c r="X76" s="92">
        <v>0</v>
      </c>
    </row>
    <row r="77" ht="15.75" spans="1:24">
      <c r="A77" s="51" t="s">
        <v>139</v>
      </c>
      <c r="B77" s="46" t="s">
        <v>122</v>
      </c>
      <c r="C77" s="58" t="s">
        <v>37</v>
      </c>
      <c r="D77" s="53">
        <v>72</v>
      </c>
      <c r="E77" s="57"/>
      <c r="F77" s="20">
        <v>72</v>
      </c>
      <c r="G77" s="20"/>
      <c r="H77" s="20"/>
      <c r="I77" s="20">
        <v>0</v>
      </c>
      <c r="J77" s="20">
        <v>0</v>
      </c>
      <c r="K77" s="20">
        <v>0</v>
      </c>
      <c r="L77" s="20">
        <v>72</v>
      </c>
      <c r="M77" s="72"/>
      <c r="N77" s="72"/>
      <c r="O77" s="72"/>
      <c r="P77" s="72"/>
      <c r="Q77" s="91">
        <v>0</v>
      </c>
      <c r="R77" s="91">
        <v>0</v>
      </c>
      <c r="S77" s="91">
        <v>0</v>
      </c>
      <c r="T77" s="91">
        <v>0</v>
      </c>
      <c r="U77" s="92">
        <v>0</v>
      </c>
      <c r="V77" s="92">
        <v>0</v>
      </c>
      <c r="W77" s="92">
        <v>72</v>
      </c>
      <c r="X77" s="92">
        <v>0</v>
      </c>
    </row>
    <row r="78" ht="15.75" spans="1:24">
      <c r="A78" s="51"/>
      <c r="B78" s="98" t="s">
        <v>26</v>
      </c>
      <c r="C78" s="58"/>
      <c r="D78" s="53">
        <v>8</v>
      </c>
      <c r="E78" s="57"/>
      <c r="F78" s="20">
        <v>8</v>
      </c>
      <c r="G78" s="20"/>
      <c r="H78" s="20"/>
      <c r="I78" s="20"/>
      <c r="J78" s="20">
        <v>2</v>
      </c>
      <c r="K78" s="20">
        <v>6</v>
      </c>
      <c r="L78" s="20"/>
      <c r="M78" s="72"/>
      <c r="N78" s="72"/>
      <c r="O78" s="72"/>
      <c r="P78" s="72"/>
      <c r="Q78" s="91">
        <v>0</v>
      </c>
      <c r="R78" s="91">
        <v>0</v>
      </c>
      <c r="S78" s="91">
        <v>0</v>
      </c>
      <c r="T78" s="91">
        <v>0</v>
      </c>
      <c r="U78" s="92">
        <v>8</v>
      </c>
      <c r="V78" s="92"/>
      <c r="W78" s="92"/>
      <c r="X78" s="92"/>
    </row>
    <row r="79" ht="39" spans="1:24">
      <c r="A79" s="51" t="s">
        <v>140</v>
      </c>
      <c r="B79" s="99" t="s">
        <v>141</v>
      </c>
      <c r="C79" s="96"/>
      <c r="D79" s="56">
        <f>SUM(D80:D82)</f>
        <v>192</v>
      </c>
      <c r="E79" s="57">
        <v>0</v>
      </c>
      <c r="F79" s="56">
        <f>SUM(F80:F82)</f>
        <v>192</v>
      </c>
      <c r="G79" s="20">
        <v>42</v>
      </c>
      <c r="H79" s="20">
        <v>42</v>
      </c>
      <c r="I79" s="20">
        <v>0</v>
      </c>
      <c r="J79" s="20">
        <v>0</v>
      </c>
      <c r="K79" s="20">
        <v>0</v>
      </c>
      <c r="L79" s="20">
        <v>108</v>
      </c>
      <c r="M79" s="72"/>
      <c r="N79" s="72"/>
      <c r="O79" s="72"/>
      <c r="P79" s="72"/>
      <c r="Q79" s="91">
        <v>0</v>
      </c>
      <c r="R79" s="91">
        <v>0</v>
      </c>
      <c r="S79" s="108">
        <f>SUM(S80:S82)</f>
        <v>192</v>
      </c>
      <c r="T79" s="91">
        <v>0</v>
      </c>
      <c r="U79" s="92">
        <v>0</v>
      </c>
      <c r="V79" s="92">
        <v>0</v>
      </c>
      <c r="W79" s="92">
        <v>0</v>
      </c>
      <c r="X79" s="92">
        <v>0</v>
      </c>
    </row>
    <row r="80" ht="26.25" spans="1:24">
      <c r="A80" s="32" t="s">
        <v>142</v>
      </c>
      <c r="B80" s="45" t="s">
        <v>143</v>
      </c>
      <c r="C80" s="58" t="s">
        <v>37</v>
      </c>
      <c r="D80" s="20">
        <v>84</v>
      </c>
      <c r="E80" s="57">
        <v>0</v>
      </c>
      <c r="F80" s="20">
        <v>84</v>
      </c>
      <c r="G80" s="20">
        <v>42</v>
      </c>
      <c r="H80" s="20">
        <v>42</v>
      </c>
      <c r="I80" s="20">
        <v>0</v>
      </c>
      <c r="J80" s="20">
        <v>0</v>
      </c>
      <c r="K80" s="20">
        <v>0</v>
      </c>
      <c r="L80" s="20"/>
      <c r="M80" s="72"/>
      <c r="N80" s="72"/>
      <c r="O80" s="72"/>
      <c r="P80" s="72"/>
      <c r="Q80" s="91">
        <v>0</v>
      </c>
      <c r="R80" s="91">
        <v>0</v>
      </c>
      <c r="S80" s="108">
        <v>84</v>
      </c>
      <c r="T80" s="91">
        <v>0</v>
      </c>
      <c r="U80" s="92">
        <v>0</v>
      </c>
      <c r="V80" s="92">
        <v>0</v>
      </c>
      <c r="W80" s="92">
        <v>0</v>
      </c>
      <c r="X80" s="92">
        <v>0</v>
      </c>
    </row>
    <row r="81" ht="15.75" spans="1:24">
      <c r="A81" s="32" t="s">
        <v>144</v>
      </c>
      <c r="B81" s="97" t="s">
        <v>130</v>
      </c>
      <c r="C81" s="58" t="s">
        <v>37</v>
      </c>
      <c r="D81" s="20">
        <v>36</v>
      </c>
      <c r="E81" s="57"/>
      <c r="F81" s="20">
        <v>36</v>
      </c>
      <c r="G81" s="20"/>
      <c r="H81" s="20"/>
      <c r="I81" s="20">
        <v>0</v>
      </c>
      <c r="J81" s="20">
        <v>0</v>
      </c>
      <c r="K81" s="20">
        <v>0</v>
      </c>
      <c r="L81" s="20">
        <v>36</v>
      </c>
      <c r="M81" s="72"/>
      <c r="N81" s="72"/>
      <c r="O81" s="72"/>
      <c r="P81" s="72"/>
      <c r="Q81" s="91">
        <v>0</v>
      </c>
      <c r="R81" s="91">
        <v>0</v>
      </c>
      <c r="S81" s="108">
        <v>36</v>
      </c>
      <c r="T81" s="91">
        <v>0</v>
      </c>
      <c r="U81" s="92">
        <v>0</v>
      </c>
      <c r="V81" s="92">
        <v>0</v>
      </c>
      <c r="W81" s="92">
        <v>0</v>
      </c>
      <c r="X81" s="92">
        <v>0</v>
      </c>
    </row>
    <row r="82" ht="15.75" spans="1:24">
      <c r="A82" s="32" t="s">
        <v>145</v>
      </c>
      <c r="B82" s="46" t="s">
        <v>122</v>
      </c>
      <c r="C82" s="58" t="s">
        <v>37</v>
      </c>
      <c r="D82" s="20">
        <v>72</v>
      </c>
      <c r="E82" s="57"/>
      <c r="F82" s="20">
        <v>72</v>
      </c>
      <c r="G82" s="20"/>
      <c r="H82" s="20"/>
      <c r="I82" s="20">
        <v>0</v>
      </c>
      <c r="J82" s="20">
        <v>0</v>
      </c>
      <c r="K82" s="20">
        <v>0</v>
      </c>
      <c r="L82" s="20">
        <v>72</v>
      </c>
      <c r="M82" s="72"/>
      <c r="N82" s="72"/>
      <c r="O82" s="72"/>
      <c r="P82" s="72"/>
      <c r="Q82" s="91">
        <v>0</v>
      </c>
      <c r="R82" s="91">
        <v>0</v>
      </c>
      <c r="S82" s="108">
        <v>72</v>
      </c>
      <c r="T82" s="91">
        <v>0</v>
      </c>
      <c r="U82" s="92">
        <v>0</v>
      </c>
      <c r="V82" s="92">
        <v>0</v>
      </c>
      <c r="W82" s="92">
        <v>0</v>
      </c>
      <c r="X82" s="92">
        <v>0</v>
      </c>
    </row>
    <row r="83" spans="1:24">
      <c r="A83" s="32"/>
      <c r="B83" s="100" t="s">
        <v>146</v>
      </c>
      <c r="C83" s="25" t="s">
        <v>37</v>
      </c>
      <c r="D83" s="20">
        <v>144</v>
      </c>
      <c r="E83" s="20"/>
      <c r="F83" s="20">
        <v>144</v>
      </c>
      <c r="G83" s="20"/>
      <c r="H83" s="20"/>
      <c r="I83" s="20"/>
      <c r="J83" s="20"/>
      <c r="K83" s="20"/>
      <c r="L83" s="20">
        <v>144</v>
      </c>
      <c r="M83" s="72"/>
      <c r="N83" s="72"/>
      <c r="O83" s="72"/>
      <c r="P83" s="72"/>
      <c r="Q83" s="91">
        <v>0</v>
      </c>
      <c r="R83" s="91">
        <v>0</v>
      </c>
      <c r="S83" s="91">
        <v>0</v>
      </c>
      <c r="T83" s="91">
        <v>0</v>
      </c>
      <c r="U83" s="92">
        <v>0</v>
      </c>
      <c r="V83" s="92">
        <v>0</v>
      </c>
      <c r="W83" s="92">
        <v>144</v>
      </c>
      <c r="X83" s="92"/>
    </row>
    <row r="84" spans="1:24">
      <c r="A84" s="32" t="s">
        <v>147</v>
      </c>
      <c r="B84" s="101" t="s">
        <v>148</v>
      </c>
      <c r="C84" s="19"/>
      <c r="D84" s="20">
        <v>216</v>
      </c>
      <c r="E84" s="20"/>
      <c r="F84" s="20">
        <v>216</v>
      </c>
      <c r="G84" s="20"/>
      <c r="H84" s="20"/>
      <c r="I84" s="20"/>
      <c r="J84" s="20"/>
      <c r="K84" s="20"/>
      <c r="L84" s="20"/>
      <c r="M84" s="72"/>
      <c r="N84" s="72"/>
      <c r="O84" s="72"/>
      <c r="P84" s="72"/>
      <c r="Q84" s="91">
        <v>0</v>
      </c>
      <c r="R84" s="91">
        <v>0</v>
      </c>
      <c r="S84" s="91"/>
      <c r="T84" s="91">
        <v>0</v>
      </c>
      <c r="U84" s="92">
        <v>0</v>
      </c>
      <c r="V84" s="92">
        <v>0</v>
      </c>
      <c r="W84" s="92">
        <v>216</v>
      </c>
      <c r="X84" s="92">
        <v>0</v>
      </c>
    </row>
    <row r="85" spans="1:24">
      <c r="A85" s="51" t="s">
        <v>149</v>
      </c>
      <c r="B85" s="20"/>
      <c r="C85" s="19"/>
      <c r="D85" s="20">
        <f>D84+D83+D79+D73+D67+D61+D47+D40+D12</f>
        <v>4428</v>
      </c>
      <c r="E85" s="20">
        <v>153</v>
      </c>
      <c r="F85" s="20">
        <f>F79+F73+F67+F61+F47+F40+F12</f>
        <v>3915</v>
      </c>
      <c r="G85" s="20">
        <f>G79+G73+G67+G61+G47+G40+G12</f>
        <v>1534</v>
      </c>
      <c r="H85" s="20">
        <f>H79+H73+H67+H61+H47+H40+H12</f>
        <v>1874</v>
      </c>
      <c r="I85" s="20">
        <v>40</v>
      </c>
      <c r="J85" s="20">
        <f>J12+J40+J47+J61+J73+J79</f>
        <v>16</v>
      </c>
      <c r="K85" s="20">
        <f>K12+K47+K61+K73+K67+K79</f>
        <v>48</v>
      </c>
      <c r="L85" s="20">
        <f>L61+L67+L73+L79+L83</f>
        <v>576</v>
      </c>
      <c r="M85" s="72"/>
      <c r="N85" s="72"/>
      <c r="O85" s="72"/>
      <c r="P85" s="72"/>
      <c r="Q85" s="91">
        <f>Q41+Q42+Q44+Q45+Q48+Q50+Q53+Q55+Q56+Q62</f>
        <v>576</v>
      </c>
      <c r="R85" s="91"/>
      <c r="S85" s="91">
        <f>S82+S81+S80+S68+S65+S64+S62+S57+S51+S44+S43+S42</f>
        <v>828</v>
      </c>
      <c r="T85" s="91"/>
      <c r="U85" s="92">
        <f>U42+U44+U46+U54+U63+U68+U69+U74</f>
        <v>576</v>
      </c>
      <c r="V85" s="92"/>
      <c r="W85" s="92">
        <f>W84+W83+W77+W76+W75+X70+X71+W52+W49+W44+W42</f>
        <v>864</v>
      </c>
      <c r="X85" s="92"/>
    </row>
    <row r="86" spans="7:24">
      <c r="G86" s="102" t="s">
        <v>150</v>
      </c>
      <c r="H86" s="103"/>
      <c r="I86" s="103"/>
      <c r="J86" s="103"/>
      <c r="K86" s="103"/>
      <c r="L86" s="106"/>
      <c r="M86" s="72">
        <v>0</v>
      </c>
      <c r="N86" s="72"/>
      <c r="O86" s="72">
        <v>3</v>
      </c>
      <c r="P86" s="72"/>
      <c r="Q86" s="91">
        <v>2</v>
      </c>
      <c r="R86" s="91"/>
      <c r="S86" s="91">
        <v>2</v>
      </c>
      <c r="T86" s="91"/>
      <c r="U86" s="92">
        <v>2</v>
      </c>
      <c r="V86" s="92"/>
      <c r="W86" s="92">
        <v>0</v>
      </c>
      <c r="X86" s="92"/>
    </row>
    <row r="87" spans="7:24">
      <c r="G87" s="104" t="s">
        <v>151</v>
      </c>
      <c r="H87" s="105"/>
      <c r="I87" s="105"/>
      <c r="J87" s="105"/>
      <c r="K87" s="105"/>
      <c r="L87" s="107"/>
      <c r="M87" s="72">
        <v>13</v>
      </c>
      <c r="N87" s="72"/>
      <c r="O87" s="72">
        <v>10</v>
      </c>
      <c r="P87" s="72"/>
      <c r="Q87" s="91">
        <v>8</v>
      </c>
      <c r="R87" s="91"/>
      <c r="S87" s="91">
        <v>10</v>
      </c>
      <c r="T87" s="91"/>
      <c r="U87" s="92">
        <v>6</v>
      </c>
      <c r="V87" s="92"/>
      <c r="W87" s="92">
        <v>10</v>
      </c>
      <c r="X87" s="92"/>
    </row>
    <row r="88" spans="7:24">
      <c r="G88" s="104" t="s">
        <v>130</v>
      </c>
      <c r="H88" s="105"/>
      <c r="I88" s="105"/>
      <c r="J88" s="105"/>
      <c r="K88" s="105"/>
      <c r="L88" s="107"/>
      <c r="M88" s="72">
        <v>0</v>
      </c>
      <c r="N88" s="72"/>
      <c r="O88" s="72">
        <v>0</v>
      </c>
      <c r="P88" s="72"/>
      <c r="Q88" s="91">
        <v>0</v>
      </c>
      <c r="R88" s="91"/>
      <c r="S88" s="91">
        <v>72</v>
      </c>
      <c r="T88" s="91"/>
      <c r="U88" s="92">
        <v>0</v>
      </c>
      <c r="V88" s="92"/>
      <c r="W88" s="92">
        <v>72</v>
      </c>
      <c r="X88" s="92"/>
    </row>
    <row r="89" spans="7:24">
      <c r="G89" s="104" t="s">
        <v>122</v>
      </c>
      <c r="H89" s="105"/>
      <c r="I89" s="105"/>
      <c r="J89" s="105"/>
      <c r="K89" s="105"/>
      <c r="L89" s="107"/>
      <c r="M89" s="72">
        <v>0</v>
      </c>
      <c r="N89" s="72"/>
      <c r="O89" s="72">
        <v>0</v>
      </c>
      <c r="P89" s="72"/>
      <c r="Q89" s="91">
        <v>0</v>
      </c>
      <c r="R89" s="91"/>
      <c r="S89" s="91">
        <v>144</v>
      </c>
      <c r="T89" s="91"/>
      <c r="U89" s="92">
        <v>0</v>
      </c>
      <c r="V89" s="92"/>
      <c r="W89" s="92">
        <v>144</v>
      </c>
      <c r="X89" s="92"/>
    </row>
    <row r="90" spans="7:24">
      <c r="G90" s="104" t="s">
        <v>146</v>
      </c>
      <c r="H90" s="105"/>
      <c r="I90" s="105"/>
      <c r="J90" s="105"/>
      <c r="K90" s="105"/>
      <c r="L90" s="107"/>
      <c r="M90" s="72">
        <v>0</v>
      </c>
      <c r="N90" s="72"/>
      <c r="O90" s="72">
        <v>0</v>
      </c>
      <c r="P90" s="72"/>
      <c r="Q90" s="91">
        <v>0</v>
      </c>
      <c r="R90" s="91"/>
      <c r="S90" s="91">
        <v>0</v>
      </c>
      <c r="T90" s="91"/>
      <c r="U90" s="92">
        <v>0</v>
      </c>
      <c r="V90" s="92"/>
      <c r="W90" s="92">
        <v>144</v>
      </c>
      <c r="X90" s="92"/>
    </row>
    <row r="91" ht="30.75" customHeight="1" spans="7:24">
      <c r="G91" s="104" t="s">
        <v>148</v>
      </c>
      <c r="H91" s="105"/>
      <c r="I91" s="105"/>
      <c r="J91" s="105"/>
      <c r="K91" s="105"/>
      <c r="L91" s="107"/>
      <c r="M91" s="72">
        <v>0</v>
      </c>
      <c r="N91" s="72"/>
      <c r="O91" s="72">
        <v>0</v>
      </c>
      <c r="P91" s="72"/>
      <c r="Q91" s="91">
        <v>0</v>
      </c>
      <c r="R91" s="91"/>
      <c r="S91" s="91">
        <v>0</v>
      </c>
      <c r="T91" s="91"/>
      <c r="U91" s="92">
        <v>0</v>
      </c>
      <c r="V91" s="92"/>
      <c r="W91" s="92">
        <v>216</v>
      </c>
      <c r="X91" s="92"/>
    </row>
    <row r="92" spans="9:24">
      <c r="I92" s="20"/>
      <c r="J92" s="20"/>
      <c r="K92" s="20"/>
      <c r="L92" s="20"/>
      <c r="M92" s="72"/>
      <c r="N92" s="72"/>
      <c r="O92" s="72"/>
      <c r="P92" s="72"/>
      <c r="Q92" s="91"/>
      <c r="R92" s="91"/>
      <c r="S92" s="91"/>
      <c r="T92" s="91"/>
      <c r="U92" s="92"/>
      <c r="V92" s="92"/>
      <c r="W92" s="92"/>
      <c r="X92" s="92"/>
    </row>
    <row r="93" spans="9:24">
      <c r="I93" s="20"/>
      <c r="J93" s="20"/>
      <c r="K93" s="20"/>
      <c r="L93" s="20"/>
      <c r="M93" s="72"/>
      <c r="N93" s="72"/>
      <c r="O93" s="72"/>
      <c r="P93" s="72"/>
      <c r="Q93" s="91"/>
      <c r="R93" s="91"/>
      <c r="S93" s="91"/>
      <c r="T93" s="91"/>
      <c r="U93" s="92"/>
      <c r="V93" s="92"/>
      <c r="W93" s="92"/>
      <c r="X93" s="92"/>
    </row>
    <row r="94" spans="9:24">
      <c r="I94" s="20"/>
      <c r="J94" s="20"/>
      <c r="K94" s="20"/>
      <c r="L94" s="20"/>
      <c r="M94" s="72"/>
      <c r="N94" s="72"/>
      <c r="O94" s="72"/>
      <c r="P94" s="72"/>
      <c r="Q94" s="91"/>
      <c r="R94" s="91"/>
      <c r="S94" s="91"/>
      <c r="T94" s="91"/>
      <c r="U94" s="92"/>
      <c r="V94" s="92"/>
      <c r="W94" s="92"/>
      <c r="X94" s="92"/>
    </row>
    <row r="95" spans="9:24">
      <c r="I95" s="20"/>
      <c r="J95" s="20"/>
      <c r="K95" s="20"/>
      <c r="L95" s="20"/>
      <c r="M95" s="72"/>
      <c r="N95" s="72"/>
      <c r="O95" s="72"/>
      <c r="P95" s="72"/>
      <c r="Q95" s="91"/>
      <c r="R95" s="91"/>
      <c r="S95" s="91"/>
      <c r="T95" s="91"/>
      <c r="U95" s="92"/>
      <c r="V95" s="92"/>
      <c r="W95" s="92"/>
      <c r="X95" s="92"/>
    </row>
  </sheetData>
  <mergeCells count="38">
    <mergeCell ref="F1:X1"/>
    <mergeCell ref="F2:X2"/>
    <mergeCell ref="F6:L6"/>
    <mergeCell ref="M6:P6"/>
    <mergeCell ref="Q6:T6"/>
    <mergeCell ref="U6:X6"/>
    <mergeCell ref="G7:K7"/>
    <mergeCell ref="G86:L86"/>
    <mergeCell ref="G87:L87"/>
    <mergeCell ref="G88:L88"/>
    <mergeCell ref="G89:L89"/>
    <mergeCell ref="G90:L90"/>
    <mergeCell ref="G91:L91"/>
    <mergeCell ref="A3:A10"/>
    <mergeCell ref="B3:B10"/>
    <mergeCell ref="C3:C10"/>
    <mergeCell ref="D3:D10"/>
    <mergeCell ref="E3:E10"/>
    <mergeCell ref="F7:F10"/>
    <mergeCell ref="G8:G10"/>
    <mergeCell ref="H8:H10"/>
    <mergeCell ref="I8:I10"/>
    <mergeCell ref="L7:L10"/>
    <mergeCell ref="M7:M10"/>
    <mergeCell ref="N7:N10"/>
    <mergeCell ref="O7:O10"/>
    <mergeCell ref="P7:P10"/>
    <mergeCell ref="Q7:Q10"/>
    <mergeCell ref="R7:R10"/>
    <mergeCell ref="S7:S10"/>
    <mergeCell ref="T7:T10"/>
    <mergeCell ref="U7:U10"/>
    <mergeCell ref="V7:V10"/>
    <mergeCell ref="W7:W10"/>
    <mergeCell ref="X7:X10"/>
    <mergeCell ref="J8:K9"/>
    <mergeCell ref="F3:L5"/>
    <mergeCell ref="M3:X5"/>
  </mergeCells>
  <pageMargins left="0.118110236220472" right="0.118110236220472" top="0.15748031496063" bottom="0.15748031496063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2025-07-05T13:21:37Z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5BE3109E4DFF43CAA161DC83545423FE_12</vt:lpwstr>
  </property>
  <property fmtid="{D5CDD505-2E9C-101B-9397-08002B2CF9AE}" pid="3" name="KSOProductBuildVer">
    <vt:lpwstr>1049-12.2.0.21931</vt:lpwstr>
  </property>
</Properties>
</file>