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filterPrivacy="1"/>
  <xr:revisionPtr revIDLastSave="0" documentId="13_ncr:1_{7B2AB7FE-AE3E-4D1F-B3F3-E18BC142714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Титул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7" i="2" l="1"/>
  <c r="W39" i="2"/>
  <c r="U39" i="2"/>
  <c r="Q57" i="2"/>
  <c r="Q56" i="2" s="1"/>
  <c r="Q39" i="2"/>
  <c r="W86" i="2"/>
  <c r="W56" i="2" s="1"/>
  <c r="H79" i="2"/>
  <c r="U79" i="2"/>
  <c r="S72" i="2"/>
  <c r="U65" i="2"/>
  <c r="U56" i="2" s="1"/>
  <c r="G72" i="2"/>
  <c r="D72" i="2"/>
  <c r="D57" i="2"/>
  <c r="H65" i="2"/>
  <c r="G65" i="2"/>
  <c r="D65" i="2"/>
  <c r="H57" i="2"/>
  <c r="G57" i="2"/>
  <c r="F86" i="2"/>
  <c r="F79" i="2"/>
  <c r="F72" i="2"/>
  <c r="F65" i="2"/>
  <c r="F57" i="2"/>
  <c r="W47" i="2"/>
  <c r="Q47" i="2"/>
  <c r="M12" i="2"/>
  <c r="U12" i="2" l="1"/>
  <c r="S56" i="2"/>
  <c r="W12" i="2"/>
  <c r="Q12" i="2"/>
  <c r="D86" i="2" l="1"/>
  <c r="D56" i="2" s="1"/>
  <c r="O12" i="2" l="1"/>
  <c r="J47" i="2" l="1"/>
  <c r="K47" i="2"/>
  <c r="H47" i="2"/>
  <c r="H39" i="2"/>
  <c r="G47" i="2"/>
  <c r="F47" i="2"/>
  <c r="E47" i="2"/>
  <c r="E93" i="2" s="1"/>
  <c r="D47" i="2"/>
  <c r="G12" i="2" l="1"/>
  <c r="H12" i="2"/>
  <c r="H93" i="2" s="1"/>
  <c r="D39" i="2" l="1"/>
  <c r="E39" i="2"/>
  <c r="F39" i="2"/>
  <c r="D12" i="2" l="1"/>
  <c r="D93" i="2" s="1"/>
  <c r="F12" i="2"/>
  <c r="F93" i="2" s="1"/>
  <c r="G39" i="2" l="1"/>
  <c r="G93" i="2" s="1"/>
</calcChain>
</file>

<file path=xl/sharedStrings.xml><?xml version="1.0" encoding="utf-8"?>
<sst xmlns="http://schemas.openxmlformats.org/spreadsheetml/2006/main" count="273" uniqueCount="199">
  <si>
    <t>Индекс</t>
  </si>
  <si>
    <t>Перечень циклов, разделов, дисциплин, профессиональных модулей, МДК, практик</t>
  </si>
  <si>
    <t>Формы промежуточной аттестации</t>
  </si>
  <si>
    <t>ОБЩИЙ ОБЪЕМ ОБРАЗОВАТЕЛЬНОЙ ПРОГРАММЫ</t>
  </si>
  <si>
    <t>Самостоятельная учебная работа</t>
  </si>
  <si>
    <t>Учебная нагрузка обучающихся (час)</t>
  </si>
  <si>
    <t>Распределение обязательной нагрузки по</t>
  </si>
  <si>
    <t>Во взаимодействии с преподавателем</t>
  </si>
  <si>
    <t>I курс</t>
  </si>
  <si>
    <t>II курс</t>
  </si>
  <si>
    <t>III курс</t>
  </si>
  <si>
    <t>Всего учебных занятий</t>
  </si>
  <si>
    <t>в т.ч. по учебным дисциплинам, МДК</t>
  </si>
  <si>
    <t>1 семестр - 17 недель</t>
  </si>
  <si>
    <t>2 семестр - 24 недель</t>
  </si>
  <si>
    <t>2 семестр - 25 недель</t>
  </si>
  <si>
    <t>Теоретическое обучение</t>
  </si>
  <si>
    <t>Лабораторные и практические занятия</t>
  </si>
  <si>
    <t>Курсовая работа</t>
  </si>
  <si>
    <t>Промежу-</t>
  </si>
  <si>
    <t>точная аттестация</t>
  </si>
  <si>
    <t>Консультации</t>
  </si>
  <si>
    <t>Экзамены</t>
  </si>
  <si>
    <t xml:space="preserve">Учебная и производственная практики </t>
  </si>
  <si>
    <t>Общеобразовательный цикл</t>
  </si>
  <si>
    <t>Русский язык</t>
  </si>
  <si>
    <t>Литература</t>
  </si>
  <si>
    <t>Иностранный язык</t>
  </si>
  <si>
    <t>Математика</t>
  </si>
  <si>
    <t>Физическая культура</t>
  </si>
  <si>
    <t>Родной язык</t>
  </si>
  <si>
    <t>Э</t>
  </si>
  <si>
    <t>ИП</t>
  </si>
  <si>
    <t>Обязательная часть общеобразовательной программы</t>
  </si>
  <si>
    <t>ОГСЭ 00</t>
  </si>
  <si>
    <t>Профессиональный учебный цикл</t>
  </si>
  <si>
    <t>ПМ 00</t>
  </si>
  <si>
    <t>ГИА 01</t>
  </si>
  <si>
    <t>Д/З</t>
  </si>
  <si>
    <t>Утверждаю</t>
  </si>
  <si>
    <t>Директор ГПОАУ ЯО РКОТ</t>
  </si>
  <si>
    <t>Кудрявцева Т.Н.</t>
  </si>
  <si>
    <t>УЧЕБНЫЙ ПЛАН</t>
  </si>
  <si>
    <t>основной профессиональной образовательной программы среднего профессионального образования</t>
  </si>
  <si>
    <t>Государственное  профессиональное образовательное автономное учреждение среднего профессионального образования Ярославской области Ростовский колледж отраслевых технологий</t>
  </si>
  <si>
    <t>наименование образовательного учреждения (организации)</t>
  </si>
  <si>
    <t>по специальности среднего профессионального образования</t>
  </si>
  <si>
    <t>код</t>
  </si>
  <si>
    <t>наименование специальности</t>
  </si>
  <si>
    <t>по программе базовой подготовки</t>
  </si>
  <si>
    <t xml:space="preserve">   на базе</t>
  </si>
  <si>
    <t>основного общего образования</t>
  </si>
  <si>
    <t>квалификация</t>
  </si>
  <si>
    <t>форма обучения</t>
  </si>
  <si>
    <t>очная</t>
  </si>
  <si>
    <t xml:space="preserve">нормативный срок освоения ОПОП  </t>
  </si>
  <si>
    <t>год начала подготовки по УП</t>
  </si>
  <si>
    <t>профиль получаемого профессионального образования</t>
  </si>
  <si>
    <t>при реализации программы среднего (полного) общего образования</t>
  </si>
  <si>
    <t>Приказ об утверждении ФГОС</t>
  </si>
  <si>
    <t xml:space="preserve">от </t>
  </si>
  <si>
    <t xml:space="preserve">     № </t>
  </si>
  <si>
    <t>социально-экономический</t>
  </si>
  <si>
    <t>сам. Работа</t>
  </si>
  <si>
    <t>сам.   работа</t>
  </si>
  <si>
    <t>сам работа</t>
  </si>
  <si>
    <t xml:space="preserve">сам работа </t>
  </si>
  <si>
    <t xml:space="preserve"> Русский язык и литература</t>
  </si>
  <si>
    <t>Иностранные языки</t>
  </si>
  <si>
    <t>Физика</t>
  </si>
  <si>
    <t>Информатика</t>
  </si>
  <si>
    <t>Математика и информатика</t>
  </si>
  <si>
    <t xml:space="preserve">Индивидуальный проект </t>
  </si>
  <si>
    <t>ОП.01</t>
  </si>
  <si>
    <t>ОП.02</t>
  </si>
  <si>
    <t>ОП.04</t>
  </si>
  <si>
    <t>ОП.05</t>
  </si>
  <si>
    <t>ОП.06</t>
  </si>
  <si>
    <t>ОП.07</t>
  </si>
  <si>
    <t>ОП.08</t>
  </si>
  <si>
    <t>ОП.09</t>
  </si>
  <si>
    <t>ПМ.01</t>
  </si>
  <si>
    <t>МДК.01.01</t>
  </si>
  <si>
    <t>МДК.01.02</t>
  </si>
  <si>
    <t>ПМ.02</t>
  </si>
  <si>
    <t>ИТОГО</t>
  </si>
  <si>
    <t>Социально-гуманитарный цикл</t>
  </si>
  <si>
    <t>СГ 01</t>
  </si>
  <si>
    <t>СГ 02</t>
  </si>
  <si>
    <t>СГ 03</t>
  </si>
  <si>
    <t>СГ.04</t>
  </si>
  <si>
    <t>СГ.05</t>
  </si>
  <si>
    <t>СГ 06</t>
  </si>
  <si>
    <t>Общепрофессиональный цикл</t>
  </si>
  <si>
    <t>ОП</t>
  </si>
  <si>
    <t>МДК.01.03</t>
  </si>
  <si>
    <t>МДК.01.04</t>
  </si>
  <si>
    <t>ПП 03.</t>
  </si>
  <si>
    <t>СГ 07</t>
  </si>
  <si>
    <t>ОУДБ.01</t>
  </si>
  <si>
    <t>ОУДБ.02</t>
  </si>
  <si>
    <t>ОУДБ.05</t>
  </si>
  <si>
    <t>ОУДБ.06</t>
  </si>
  <si>
    <t>ОУДБ.07</t>
  </si>
  <si>
    <t>ОУДБ.10</t>
  </si>
  <si>
    <t>ОУДБ.12</t>
  </si>
  <si>
    <t>Общественно-научные предметы</t>
  </si>
  <si>
    <t xml:space="preserve">История </t>
  </si>
  <si>
    <t>Обществознание</t>
  </si>
  <si>
    <t>География</t>
  </si>
  <si>
    <t>Естественно-научные предметы</t>
  </si>
  <si>
    <t>Химия</t>
  </si>
  <si>
    <t>Биология</t>
  </si>
  <si>
    <t xml:space="preserve"> Физическая культура, экология и основы безопасности жизнедеятельности</t>
  </si>
  <si>
    <t>Основы безопастности жизнедеятельности</t>
  </si>
  <si>
    <t>Учебные дисциплины по выбору</t>
  </si>
  <si>
    <t>Родной язык/ Родная литература</t>
  </si>
  <si>
    <t>ОУДБ.11</t>
  </si>
  <si>
    <t>ОУДБ.13</t>
  </si>
  <si>
    <t>ОУДВ.14</t>
  </si>
  <si>
    <t>ОУДВ.15</t>
  </si>
  <si>
    <t>История России</t>
  </si>
  <si>
    <t>Иностранный язык в профессиональной деятельности</t>
  </si>
  <si>
    <t>Безопасность жизнедеятельности</t>
  </si>
  <si>
    <t>Основы финансовой грамотности</t>
  </si>
  <si>
    <t>Основы бережливого производства</t>
  </si>
  <si>
    <t>Эффективное поведение на рынке труда</t>
  </si>
  <si>
    <t>Сервисная деятельность в туризме и гостеприимстве</t>
  </si>
  <si>
    <t>Предпринимательская деятельность в сфере туризма и гостиничного бизнеса</t>
  </si>
  <si>
    <t>Правовое и документационное обеспечение в туризме и гостеприимстве</t>
  </si>
  <si>
    <t>Менеджмент в туризме и гостеприимстве</t>
  </si>
  <si>
    <t>Информационно- коммуникационные технологии в туризме и гостеприимстве</t>
  </si>
  <si>
    <t>Экономика и бухгалтерский учет предприятий туризма и гостиничного дела</t>
  </si>
  <si>
    <t>Иностранный язык (второй)</t>
  </si>
  <si>
    <t>Психология делового общения и конфликтология</t>
  </si>
  <si>
    <t xml:space="preserve">Организация и контроль текущей деятельности служб предприятий
туризма и гостеприимства
</t>
  </si>
  <si>
    <t xml:space="preserve">Координация работы служб
предприятий туризма и гостеприимства
</t>
  </si>
  <si>
    <t>Изучение основ делопроизводства</t>
  </si>
  <si>
    <t xml:space="preserve">
Соблюдение норм этики делового
общения
</t>
  </si>
  <si>
    <t xml:space="preserve">Осуществление расчетов с клиентом
за предоставленные услуги туризма и гостеприимства
</t>
  </si>
  <si>
    <t>Учебная практика</t>
  </si>
  <si>
    <t>Производственная практика</t>
  </si>
  <si>
    <t xml:space="preserve">Предоставление экскурсионных
услуг
</t>
  </si>
  <si>
    <t xml:space="preserve">Оформление и обработка заказов
клиентов экскурсионных услуг
</t>
  </si>
  <si>
    <t xml:space="preserve">Координация работы по реализации
заказа экскурсионных услуг
</t>
  </si>
  <si>
    <t xml:space="preserve">Сопровождение туристов при
прохождении маршрута (по видам туризма)
</t>
  </si>
  <si>
    <t xml:space="preserve">Предоставление гостиничных
услуг
</t>
  </si>
  <si>
    <t xml:space="preserve">Организация деятельности службы приема, размещения и бронирования
гостиницы
</t>
  </si>
  <si>
    <t xml:space="preserve">Организация деятельности службы
управления номерного фонда и дополнительных услуг
</t>
  </si>
  <si>
    <t xml:space="preserve">Организация деятельности
департамента маркетинга и рекламы
</t>
  </si>
  <si>
    <t xml:space="preserve">Предоставление услуг
предприятия питания
</t>
  </si>
  <si>
    <t xml:space="preserve">Организация питания на
предприятии питания
</t>
  </si>
  <si>
    <t xml:space="preserve">Организация обслуживания на
предприятии питания
</t>
  </si>
  <si>
    <t xml:space="preserve">Контроль качества продукции и
услуг предприятия питания
</t>
  </si>
  <si>
    <t xml:space="preserve">Освоение профессии рабочего, должности служащего (одной или несколько) в соответствии с перечнем профессий рабочих, должностей служащих, соответствующих
профессиональной деятельности выпускников
</t>
  </si>
  <si>
    <t xml:space="preserve">Освоение профессии рабочего,
должности служащего (одной или несколько)  в соответствии с перечнем профессий  рабочих, должностей     служащих, соответствующих профессиональной  деятельности
выпускников
</t>
  </si>
  <si>
    <t>УП.01</t>
  </si>
  <si>
    <t>ПП 01</t>
  </si>
  <si>
    <t>МДК 02.01</t>
  </si>
  <si>
    <t>МДК 02.02</t>
  </si>
  <si>
    <t>МДК 02.03</t>
  </si>
  <si>
    <t>УП 02</t>
  </si>
  <si>
    <t xml:space="preserve">ПП 02 </t>
  </si>
  <si>
    <t>ПМ.03</t>
  </si>
  <si>
    <t>МДК.03.01</t>
  </si>
  <si>
    <t>МДК.03.02</t>
  </si>
  <si>
    <t>МДК.03.03</t>
  </si>
  <si>
    <t>УП.03</t>
  </si>
  <si>
    <t>ПМ 04</t>
  </si>
  <si>
    <t>МДК 04.01</t>
  </si>
  <si>
    <t>МДК 04.02</t>
  </si>
  <si>
    <t>МДК 04.03</t>
  </si>
  <si>
    <t>УП 04</t>
  </si>
  <si>
    <t>ПП 04</t>
  </si>
  <si>
    <t>ПМ. 05</t>
  </si>
  <si>
    <t>МДК 05.01</t>
  </si>
  <si>
    <t>УП 05</t>
  </si>
  <si>
    <t>ПП 05</t>
  </si>
  <si>
    <t>Преддипломная практика</t>
  </si>
  <si>
    <t>Государственная итоговая аттестация</t>
  </si>
  <si>
    <t>ОУДУ.03</t>
  </si>
  <si>
    <t>ОУДБ.04</t>
  </si>
  <si>
    <t>ОУДУ.08</t>
  </si>
  <si>
    <t>ОУДБ.09</t>
  </si>
  <si>
    <t>Основы  проектной деятельности</t>
  </si>
  <si>
    <t>ОУДВ.16</t>
  </si>
  <si>
    <t>Основы шахматной игры</t>
  </si>
  <si>
    <t>Экзамен по ПМ.01</t>
  </si>
  <si>
    <t>Экзамен по ПМ.03</t>
  </si>
  <si>
    <t>Экзамен по ПМ.02</t>
  </si>
  <si>
    <t>Экзамен по ПМ.04</t>
  </si>
  <si>
    <t>ПП</t>
  </si>
  <si>
    <t>Экзаменов</t>
  </si>
  <si>
    <t>Дифференцированных зачётов</t>
  </si>
  <si>
    <t>43.02.16</t>
  </si>
  <si>
    <t>Туризм и гостеприимство</t>
  </si>
  <si>
    <t>2г 10м</t>
  </si>
  <si>
    <t xml:space="preserve">специалист по туризму и гостеприимству </t>
  </si>
  <si>
    <t>Учебный план группа 24ТГО-9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</si>
</sst>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i/>
      <sz val="15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26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rgb="FF000000"/>
      <name val="Tahoma"/>
      <family val="2"/>
      <charset val="204"/>
    </font>
    <font>
      <i/>
      <sz val="1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26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16"/>
      </patternFill>
    </fill>
    <fill>
      <patternFill patternType="solid">
        <fgColor rgb="FFFFFFFF"/>
        <bgColor rgb="FF8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6" fillId="0" borderId="0"/>
    <xf numFmtId="0" fontId="2" fillId="0" borderId="0"/>
    <xf numFmtId="0" fontId="32" fillId="0" borderId="0"/>
    <xf numFmtId="0" fontId="1" fillId="0" borderId="0"/>
  </cellStyleXfs>
  <cellXfs count="144">
    <xf numFmtId="0" fontId="0" fillId="0" borderId="0" xfId="0"/>
    <xf numFmtId="0" fontId="3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8" fillId="8" borderId="0" xfId="1" applyFont="1" applyFill="1" applyBorder="1" applyAlignment="1" applyProtection="1">
      <alignment horizontal="center" vertical="center"/>
      <protection locked="0"/>
    </xf>
    <xf numFmtId="0" fontId="8" fillId="8" borderId="0" xfId="1" applyFont="1" applyFill="1" applyBorder="1" applyAlignment="1" applyProtection="1">
      <alignment horizontal="left" vertical="center"/>
      <protection locked="0"/>
    </xf>
    <xf numFmtId="0" fontId="6" fillId="0" borderId="0" xfId="1"/>
    <xf numFmtId="0" fontId="10" fillId="8" borderId="0" xfId="1" applyFont="1" applyFill="1" applyBorder="1" applyAlignment="1" applyProtection="1">
      <alignment horizontal="center" vertical="center"/>
      <protection locked="0"/>
    </xf>
    <xf numFmtId="0" fontId="10" fillId="8" borderId="0" xfId="1" applyFont="1" applyFill="1" applyBorder="1" applyAlignment="1" applyProtection="1">
      <alignment horizontal="left" vertical="center"/>
      <protection locked="0"/>
    </xf>
    <xf numFmtId="0" fontId="14" fillId="8" borderId="0" xfId="1" applyFont="1" applyFill="1" applyBorder="1" applyAlignment="1" applyProtection="1">
      <alignment horizontal="left" vertical="center"/>
      <protection locked="0"/>
    </xf>
    <xf numFmtId="0" fontId="18" fillId="8" borderId="0" xfId="1" applyFont="1" applyFill="1" applyBorder="1" applyAlignment="1" applyProtection="1">
      <alignment horizontal="right" vertical="center"/>
      <protection locked="0"/>
    </xf>
    <xf numFmtId="0" fontId="21" fillId="9" borderId="0" xfId="1" applyFont="1" applyFill="1" applyBorder="1" applyAlignment="1" applyProtection="1">
      <alignment horizontal="center" vertical="center"/>
      <protection locked="0"/>
    </xf>
    <xf numFmtId="0" fontId="21" fillId="9" borderId="0" xfId="1" applyFont="1" applyFill="1" applyBorder="1" applyAlignment="1" applyProtection="1">
      <alignment horizontal="left" vertical="center"/>
      <protection locked="0"/>
    </xf>
    <xf numFmtId="0" fontId="19" fillId="0" borderId="0" xfId="1" applyFont="1" applyFill="1" applyBorder="1"/>
    <xf numFmtId="0" fontId="23" fillId="9" borderId="0" xfId="1" applyFont="1" applyFill="1" applyBorder="1" applyAlignment="1" applyProtection="1">
      <alignment horizontal="center" vertical="center"/>
      <protection locked="0"/>
    </xf>
    <xf numFmtId="0" fontId="23" fillId="9" borderId="0" xfId="1" applyFont="1" applyFill="1" applyBorder="1" applyAlignment="1" applyProtection="1">
      <alignment horizontal="left" vertical="center"/>
      <protection locked="0"/>
    </xf>
    <xf numFmtId="0" fontId="27" fillId="9" borderId="0" xfId="1" applyFont="1" applyFill="1" applyBorder="1" applyAlignment="1" applyProtection="1">
      <alignment horizontal="left" vertical="center"/>
      <protection locked="0"/>
    </xf>
    <xf numFmtId="0" fontId="31" fillId="9" borderId="0" xfId="1" applyFont="1" applyFill="1" applyBorder="1" applyAlignment="1" applyProtection="1">
      <alignment horizontal="right" vertical="center"/>
      <protection locked="0"/>
    </xf>
    <xf numFmtId="0" fontId="4" fillId="7" borderId="1" xfId="0" applyFont="1" applyFill="1" applyBorder="1" applyAlignment="1">
      <alignment horizontal="left" vertical="center" wrapText="1" indent="1"/>
    </xf>
    <xf numFmtId="0" fontId="33" fillId="0" borderId="1" xfId="0" applyFont="1" applyBorder="1"/>
    <xf numFmtId="0" fontId="34" fillId="0" borderId="1" xfId="0" applyFont="1" applyBorder="1"/>
    <xf numFmtId="0" fontId="33" fillId="4" borderId="1" xfId="0" applyFont="1" applyFill="1" applyBorder="1"/>
    <xf numFmtId="0" fontId="33" fillId="0" borderId="0" xfId="0" applyFont="1"/>
    <xf numFmtId="0" fontId="33" fillId="7" borderId="0" xfId="0" applyFont="1" applyFill="1"/>
    <xf numFmtId="0" fontId="33" fillId="3" borderId="1" xfId="0" applyFont="1" applyFill="1" applyBorder="1"/>
    <xf numFmtId="0" fontId="33" fillId="5" borderId="1" xfId="0" applyFont="1" applyFill="1" applyBorder="1"/>
    <xf numFmtId="0" fontId="33" fillId="7" borderId="1" xfId="0" applyFont="1" applyFill="1" applyBorder="1"/>
    <xf numFmtId="0" fontId="35" fillId="0" borderId="1" xfId="3" applyNumberFormat="1" applyFont="1" applyBorder="1" applyAlignment="1">
      <alignment horizontal="left" vertical="center" wrapText="1"/>
    </xf>
    <xf numFmtId="0" fontId="17" fillId="0" borderId="3" xfId="1" applyNumberFormat="1" applyFont="1" applyFill="1" applyBorder="1" applyAlignment="1" applyProtection="1">
      <alignment horizontal="left" vertical="center" wrapText="1"/>
      <protection locked="0"/>
    </xf>
    <xf numFmtId="0" fontId="17" fillId="0" borderId="1" xfId="1" applyNumberFormat="1" applyFont="1" applyFill="1" applyBorder="1" applyAlignment="1" applyProtection="1">
      <alignment horizontal="left" vertical="center" wrapText="1"/>
      <protection locked="0"/>
    </xf>
    <xf numFmtId="0" fontId="16" fillId="0" borderId="1" xfId="1" applyNumberFormat="1" applyFont="1" applyFill="1" applyBorder="1" applyAlignment="1" applyProtection="1">
      <alignment horizontal="left" vertical="center" wrapText="1"/>
      <protection locked="0"/>
    </xf>
    <xf numFmtId="0" fontId="35" fillId="7" borderId="1" xfId="3" applyNumberFormat="1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wrapText="1"/>
    </xf>
    <xf numFmtId="0" fontId="34" fillId="0" borderId="1" xfId="0" applyFont="1" applyFill="1" applyBorder="1" applyAlignment="1">
      <alignment wrapText="1"/>
    </xf>
    <xf numFmtId="0" fontId="33" fillId="6" borderId="1" xfId="0" applyFont="1" applyFill="1" applyBorder="1"/>
    <xf numFmtId="0" fontId="33" fillId="0" borderId="1" xfId="0" applyFont="1" applyBorder="1" applyAlignment="1">
      <alignment horizontal="right"/>
    </xf>
    <xf numFmtId="0" fontId="17" fillId="0" borderId="1" xfId="1" applyNumberFormat="1" applyFont="1" applyFill="1" applyBorder="1" applyAlignment="1">
      <alignment horizontal="center" vertical="center"/>
    </xf>
    <xf numFmtId="0" fontId="33" fillId="0" borderId="11" xfId="0" applyFont="1" applyBorder="1" applyAlignment="1">
      <alignment vertical="center" wrapText="1"/>
    </xf>
    <xf numFmtId="0" fontId="33" fillId="0" borderId="1" xfId="0" applyFont="1" applyBorder="1" applyAlignment="1">
      <alignment horizontal="right" vertical="center"/>
    </xf>
    <xf numFmtId="0" fontId="30" fillId="0" borderId="1" xfId="0" applyNumberFormat="1" applyFont="1" applyFill="1" applyBorder="1" applyAlignment="1">
      <alignment horizontal="right"/>
    </xf>
    <xf numFmtId="0" fontId="33" fillId="0" borderId="1" xfId="0" applyFont="1" applyBorder="1" applyAlignment="1">
      <alignment vertical="center" wrapText="1"/>
    </xf>
    <xf numFmtId="0" fontId="30" fillId="0" borderId="1" xfId="0" applyNumberFormat="1" applyFont="1" applyFill="1" applyBorder="1" applyAlignment="1">
      <alignment horizontal="right" vertical="center"/>
    </xf>
    <xf numFmtId="0" fontId="33" fillId="0" borderId="1" xfId="0" applyFont="1" applyFill="1" applyBorder="1" applyAlignment="1">
      <alignment horizontal="right"/>
    </xf>
    <xf numFmtId="0" fontId="17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 applyProtection="1">
      <alignment horizontal="right" vertical="center"/>
      <protection locked="0"/>
    </xf>
    <xf numFmtId="0" fontId="17" fillId="0" borderId="1" xfId="0" applyNumberFormat="1" applyFont="1" applyFill="1" applyBorder="1" applyAlignment="1">
      <alignment horizontal="right" vertical="center"/>
    </xf>
    <xf numFmtId="0" fontId="33" fillId="0" borderId="1" xfId="0" applyFont="1" applyFill="1" applyBorder="1" applyAlignment="1">
      <alignment horizontal="right" vertical="center"/>
    </xf>
    <xf numFmtId="0" fontId="33" fillId="0" borderId="1" xfId="0" applyFont="1" applyBorder="1" applyAlignment="1">
      <alignment horizontal="center"/>
    </xf>
    <xf numFmtId="0" fontId="34" fillId="0" borderId="1" xfId="0" applyFont="1" applyBorder="1" applyAlignment="1">
      <alignment horizontal="center" wrapText="1"/>
    </xf>
    <xf numFmtId="0" fontId="33" fillId="0" borderId="9" xfId="0" applyFont="1" applyBorder="1"/>
    <xf numFmtId="0" fontId="33" fillId="0" borderId="1" xfId="0" applyFont="1" applyFill="1" applyBorder="1"/>
    <xf numFmtId="0" fontId="35" fillId="0" borderId="1" xfId="0" applyFont="1" applyBorder="1"/>
    <xf numFmtId="0" fontId="33" fillId="5" borderId="3" xfId="0" applyFont="1" applyFill="1" applyBorder="1"/>
    <xf numFmtId="0" fontId="17" fillId="0" borderId="1" xfId="0" applyNumberFormat="1" applyFont="1" applyFill="1" applyBorder="1" applyAlignment="1" applyProtection="1">
      <alignment horizontal="right"/>
      <protection locked="0"/>
    </xf>
    <xf numFmtId="0" fontId="17" fillId="0" borderId="1" xfId="0" applyNumberFormat="1" applyFont="1" applyFill="1" applyBorder="1" applyAlignment="1">
      <alignment horizontal="right"/>
    </xf>
    <xf numFmtId="0" fontId="17" fillId="5" borderId="3" xfId="0" applyNumberFormat="1" applyFont="1" applyFill="1" applyBorder="1" applyAlignment="1">
      <alignment horizontal="right"/>
    </xf>
    <xf numFmtId="0" fontId="33" fillId="5" borderId="0" xfId="0" applyFont="1" applyFill="1"/>
    <xf numFmtId="0" fontId="17" fillId="5" borderId="1" xfId="0" applyNumberFormat="1" applyFont="1" applyFill="1" applyBorder="1" applyAlignment="1">
      <alignment horizontal="right"/>
    </xf>
    <xf numFmtId="0" fontId="17" fillId="0" borderId="4" xfId="0" applyNumberFormat="1" applyFont="1" applyFill="1" applyBorder="1" applyAlignment="1">
      <alignment horizontal="center" vertical="center"/>
    </xf>
    <xf numFmtId="0" fontId="34" fillId="0" borderId="12" xfId="0" applyFont="1" applyBorder="1" applyAlignment="1">
      <alignment wrapText="1"/>
    </xf>
    <xf numFmtId="0" fontId="33" fillId="0" borderId="12" xfId="0" applyFont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center" vertical="center" wrapText="1"/>
    </xf>
    <xf numFmtId="0" fontId="17" fillId="0" borderId="6" xfId="0" applyNumberFormat="1" applyFont="1" applyFill="1" applyBorder="1" applyAlignment="1">
      <alignment horizontal="center" vertical="center"/>
    </xf>
    <xf numFmtId="0" fontId="33" fillId="0" borderId="12" xfId="0" applyFont="1" applyBorder="1" applyAlignment="1">
      <alignment wrapText="1"/>
    </xf>
    <xf numFmtId="0" fontId="33" fillId="0" borderId="12" xfId="0" applyFont="1" applyFill="1" applyBorder="1" applyAlignment="1">
      <alignment wrapText="1"/>
    </xf>
    <xf numFmtId="0" fontId="33" fillId="0" borderId="6" xfId="0" applyFont="1" applyBorder="1" applyAlignment="1">
      <alignment horizontal="center"/>
    </xf>
    <xf numFmtId="0" fontId="16" fillId="0" borderId="4" xfId="0" applyNumberFormat="1" applyFont="1" applyFill="1" applyBorder="1" applyAlignment="1">
      <alignment horizontal="center" vertical="center"/>
    </xf>
    <xf numFmtId="0" fontId="33" fillId="0" borderId="6" xfId="0" applyFont="1" applyFill="1" applyBorder="1"/>
    <xf numFmtId="0" fontId="33" fillId="0" borderId="13" xfId="0" applyFont="1" applyFill="1" applyBorder="1" applyAlignment="1">
      <alignment wrapText="1"/>
    </xf>
    <xf numFmtId="0" fontId="33" fillId="0" borderId="1" xfId="0" applyFont="1" applyFill="1" applyBorder="1" applyAlignment="1">
      <alignment wrapText="1"/>
    </xf>
    <xf numFmtId="0" fontId="33" fillId="0" borderId="6" xfId="0" applyFont="1" applyFill="1" applyBorder="1" applyAlignment="1">
      <alignment wrapText="1"/>
    </xf>
    <xf numFmtId="0" fontId="33" fillId="11" borderId="1" xfId="0" applyFont="1" applyFill="1" applyBorder="1"/>
    <xf numFmtId="0" fontId="33" fillId="12" borderId="1" xfId="0" applyFont="1" applyFill="1" applyBorder="1"/>
    <xf numFmtId="0" fontId="33" fillId="10" borderId="1" xfId="0" applyFont="1" applyFill="1" applyBorder="1"/>
    <xf numFmtId="0" fontId="0" fillId="0" borderId="0" xfId="0" applyAlignment="1"/>
    <xf numFmtId="0" fontId="20" fillId="9" borderId="0" xfId="1" applyFont="1" applyFill="1" applyBorder="1" applyAlignment="1" applyProtection="1">
      <alignment horizontal="center" vertical="center"/>
      <protection locked="0"/>
    </xf>
    <xf numFmtId="0" fontId="22" fillId="9" borderId="0" xfId="1" applyFont="1" applyFill="1" applyBorder="1" applyAlignment="1" applyProtection="1">
      <alignment horizontal="center" vertical="center" wrapText="1"/>
      <protection locked="0"/>
    </xf>
    <xf numFmtId="0" fontId="23" fillId="9" borderId="0" xfId="1" applyFont="1" applyFill="1" applyBorder="1" applyAlignment="1" applyProtection="1">
      <alignment horizontal="center" vertical="center" wrapText="1"/>
      <protection locked="0"/>
    </xf>
    <xf numFmtId="0" fontId="24" fillId="9" borderId="0" xfId="1" applyFont="1" applyFill="1" applyBorder="1" applyAlignment="1" applyProtection="1">
      <alignment horizontal="center"/>
      <protection locked="0"/>
    </xf>
    <xf numFmtId="0" fontId="23" fillId="9" borderId="2" xfId="1" applyNumberFormat="1" applyFont="1" applyFill="1" applyBorder="1" applyAlignment="1" applyProtection="1">
      <alignment horizontal="center" vertical="center" wrapText="1"/>
      <protection locked="0"/>
    </xf>
    <xf numFmtId="0" fontId="23" fillId="9" borderId="0" xfId="1" applyFont="1" applyFill="1" applyBorder="1" applyAlignment="1" applyProtection="1">
      <alignment horizontal="center" vertical="top"/>
      <protection locked="0"/>
    </xf>
    <xf numFmtId="0" fontId="7" fillId="8" borderId="0" xfId="1" applyFont="1" applyFill="1" applyBorder="1" applyAlignment="1" applyProtection="1">
      <alignment horizontal="center" vertical="center"/>
      <protection locked="0"/>
    </xf>
    <xf numFmtId="0" fontId="9" fillId="8" borderId="0" xfId="1" applyFont="1" applyFill="1" applyBorder="1" applyAlignment="1" applyProtection="1">
      <alignment horizontal="center" vertical="center" wrapText="1"/>
      <protection locked="0"/>
    </xf>
    <xf numFmtId="0" fontId="10" fillId="8" borderId="0" xfId="1" applyFont="1" applyFill="1" applyBorder="1" applyAlignment="1" applyProtection="1">
      <alignment horizontal="center" vertical="center" wrapText="1"/>
      <protection locked="0"/>
    </xf>
    <xf numFmtId="0" fontId="11" fillId="8" borderId="0" xfId="1" applyFont="1" applyFill="1" applyBorder="1" applyAlignment="1" applyProtection="1">
      <alignment horizontal="center"/>
      <protection locked="0"/>
    </xf>
    <xf numFmtId="0" fontId="10" fillId="8" borderId="2" xfId="1" applyNumberFormat="1" applyFont="1" applyFill="1" applyBorder="1" applyAlignment="1" applyProtection="1">
      <alignment horizontal="center" vertical="center" wrapText="1"/>
      <protection locked="0"/>
    </xf>
    <xf numFmtId="0" fontId="10" fillId="8" borderId="0" xfId="1" applyFont="1" applyFill="1" applyBorder="1" applyAlignment="1" applyProtection="1">
      <alignment horizontal="center" vertical="top"/>
      <protection locked="0"/>
    </xf>
    <xf numFmtId="0" fontId="12" fillId="8" borderId="2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1" applyFont="1"/>
    <xf numFmtId="0" fontId="10" fillId="8" borderId="0" xfId="1" applyFont="1" applyFill="1" applyBorder="1" applyAlignment="1" applyProtection="1">
      <alignment horizontal="left" vertical="center"/>
      <protection locked="0"/>
    </xf>
    <xf numFmtId="0" fontId="16" fillId="8" borderId="2" xfId="1" applyNumberFormat="1" applyFont="1" applyFill="1" applyBorder="1" applyAlignment="1" applyProtection="1">
      <alignment horizontal="left" vertical="center"/>
      <protection locked="0"/>
    </xf>
    <xf numFmtId="0" fontId="25" fillId="9" borderId="2" xfId="1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1" applyFont="1" applyFill="1" applyBorder="1"/>
    <xf numFmtId="0" fontId="26" fillId="9" borderId="0" xfId="1" applyFont="1" applyFill="1" applyBorder="1" applyAlignment="1" applyProtection="1">
      <alignment horizontal="center" vertical="top"/>
      <protection locked="0"/>
    </xf>
    <xf numFmtId="0" fontId="27" fillId="9" borderId="0" xfId="1" applyFont="1" applyFill="1" applyBorder="1" applyAlignment="1" applyProtection="1">
      <alignment horizontal="center" vertical="center"/>
      <protection locked="0"/>
    </xf>
    <xf numFmtId="14" fontId="28" fillId="9" borderId="2" xfId="1" applyNumberFormat="1" applyFont="1" applyFill="1" applyBorder="1" applyAlignment="1" applyProtection="1">
      <alignment horizontal="left" vertical="center"/>
      <protection locked="0"/>
    </xf>
    <xf numFmtId="0" fontId="28" fillId="9" borderId="2" xfId="1" applyNumberFormat="1" applyFont="1" applyFill="1" applyBorder="1" applyAlignment="1" applyProtection="1">
      <alignment horizontal="left" vertical="center"/>
      <protection locked="0"/>
    </xf>
    <xf numFmtId="0" fontId="26" fillId="9" borderId="0" xfId="1" applyFont="1" applyFill="1" applyBorder="1" applyAlignment="1" applyProtection="1">
      <alignment horizontal="left" vertical="top"/>
      <protection locked="0"/>
    </xf>
    <xf numFmtId="0" fontId="23" fillId="9" borderId="0" xfId="1" applyFont="1" applyFill="1" applyBorder="1" applyAlignment="1" applyProtection="1">
      <alignment horizontal="left" vertical="center"/>
      <protection locked="0"/>
    </xf>
    <xf numFmtId="0" fontId="29" fillId="9" borderId="2" xfId="1" applyNumberFormat="1" applyFont="1" applyFill="1" applyBorder="1" applyAlignment="1" applyProtection="1">
      <alignment horizontal="left" vertical="center"/>
      <protection locked="0"/>
    </xf>
    <xf numFmtId="0" fontId="30" fillId="9" borderId="0" xfId="1" applyFont="1" applyFill="1" applyBorder="1" applyAlignment="1" applyProtection="1">
      <alignment horizontal="left" vertical="center"/>
      <protection locked="0"/>
    </xf>
    <xf numFmtId="0" fontId="29" fillId="9" borderId="2" xfId="1" applyNumberFormat="1" applyFont="1" applyFill="1" applyBorder="1" applyAlignment="1" applyProtection="1">
      <alignment horizontal="left" vertical="center" wrapText="1"/>
      <protection locked="0"/>
    </xf>
    <xf numFmtId="0" fontId="27" fillId="9" borderId="0" xfId="1" applyFont="1" applyFill="1" applyBorder="1" applyAlignment="1" applyProtection="1">
      <alignment horizontal="left" vertical="center"/>
      <protection locked="0"/>
    </xf>
    <xf numFmtId="0" fontId="31" fillId="9" borderId="0" xfId="1" applyFont="1" applyFill="1" applyBorder="1" applyAlignment="1" applyProtection="1">
      <alignment horizontal="right" vertical="center"/>
      <protection locked="0"/>
    </xf>
    <xf numFmtId="14" fontId="29" fillId="9" borderId="2" xfId="1" applyNumberFormat="1" applyFont="1" applyFill="1" applyBorder="1" applyAlignment="1" applyProtection="1">
      <alignment horizontal="center" vertical="center"/>
      <protection locked="0"/>
    </xf>
    <xf numFmtId="0" fontId="29" fillId="9" borderId="2" xfId="1" applyNumberFormat="1" applyFont="1" applyFill="1" applyBorder="1" applyAlignment="1" applyProtection="1">
      <alignment horizontal="center" vertical="center"/>
      <protection locked="0"/>
    </xf>
    <xf numFmtId="0" fontId="22" fillId="9" borderId="0" xfId="1" applyFont="1" applyFill="1" applyBorder="1" applyAlignment="1" applyProtection="1">
      <alignment horizontal="left" vertical="center"/>
      <protection locked="0"/>
    </xf>
    <xf numFmtId="0" fontId="13" fillId="8" borderId="0" xfId="1" applyFont="1" applyFill="1" applyBorder="1" applyAlignment="1" applyProtection="1">
      <alignment horizontal="center" vertical="top"/>
      <protection locked="0"/>
    </xf>
    <xf numFmtId="0" fontId="14" fillId="8" borderId="0" xfId="1" applyFont="1" applyFill="1" applyBorder="1" applyAlignment="1" applyProtection="1">
      <alignment horizontal="center" vertical="center"/>
      <protection locked="0"/>
    </xf>
    <xf numFmtId="14" fontId="15" fillId="8" borderId="2" xfId="1" applyNumberFormat="1" applyFont="1" applyFill="1" applyBorder="1" applyAlignment="1" applyProtection="1">
      <alignment horizontal="left" vertical="center"/>
      <protection locked="0"/>
    </xf>
    <xf numFmtId="0" fontId="15" fillId="8" borderId="2" xfId="1" applyNumberFormat="1" applyFont="1" applyFill="1" applyBorder="1" applyAlignment="1" applyProtection="1">
      <alignment horizontal="left" vertical="center"/>
      <protection locked="0"/>
    </xf>
    <xf numFmtId="0" fontId="13" fillId="8" borderId="0" xfId="1" applyFont="1" applyFill="1" applyBorder="1" applyAlignment="1" applyProtection="1">
      <alignment horizontal="left" vertical="top"/>
      <protection locked="0"/>
    </xf>
    <xf numFmtId="0" fontId="17" fillId="8" borderId="0" xfId="1" applyFont="1" applyFill="1" applyBorder="1" applyAlignment="1" applyProtection="1">
      <alignment horizontal="left" vertical="center"/>
      <protection locked="0"/>
    </xf>
    <xf numFmtId="0" fontId="16" fillId="8" borderId="2" xfId="1" applyNumberFormat="1" applyFont="1" applyFill="1" applyBorder="1" applyAlignment="1" applyProtection="1">
      <alignment horizontal="left" vertical="center" wrapText="1"/>
      <protection locked="0"/>
    </xf>
    <xf numFmtId="0" fontId="14" fillId="8" borderId="0" xfId="1" applyFont="1" applyFill="1" applyBorder="1" applyAlignment="1" applyProtection="1">
      <alignment horizontal="left" vertical="center"/>
      <protection locked="0"/>
    </xf>
    <xf numFmtId="0" fontId="18" fillId="8" borderId="0" xfId="1" applyFont="1" applyFill="1" applyBorder="1" applyAlignment="1" applyProtection="1">
      <alignment horizontal="right" vertical="center"/>
      <protection locked="0"/>
    </xf>
    <xf numFmtId="0" fontId="9" fillId="8" borderId="0" xfId="1" applyFont="1" applyFill="1" applyBorder="1" applyAlignment="1" applyProtection="1">
      <alignment horizontal="left" vertical="center"/>
      <protection locked="0"/>
    </xf>
    <xf numFmtId="14" fontId="16" fillId="8" borderId="2" xfId="1" applyNumberFormat="1" applyFont="1" applyFill="1" applyBorder="1" applyAlignment="1" applyProtection="1">
      <alignment horizontal="center" vertical="center"/>
      <protection locked="0"/>
    </xf>
    <xf numFmtId="0" fontId="16" fillId="8" borderId="2" xfId="1" applyNumberFormat="1" applyFont="1" applyFill="1" applyBorder="1" applyAlignment="1" applyProtection="1">
      <alignment horizontal="center" vertical="center"/>
      <protection locked="0"/>
    </xf>
    <xf numFmtId="0" fontId="33" fillId="0" borderId="3" xfId="0" applyFont="1" applyBorder="1" applyAlignment="1">
      <alignment horizontal="center"/>
    </xf>
    <xf numFmtId="0" fontId="33" fillId="0" borderId="8" xfId="0" applyFont="1" applyBorder="1" applyAlignment="1">
      <alignment horizontal="center"/>
    </xf>
    <xf numFmtId="0" fontId="33" fillId="0" borderId="9" xfId="0" applyFont="1" applyBorder="1" applyAlignment="1">
      <alignment horizontal="center"/>
    </xf>
    <xf numFmtId="0" fontId="33" fillId="0" borderId="10" xfId="0" applyFont="1" applyBorder="1" applyAlignment="1">
      <alignment horizontal="center"/>
    </xf>
    <xf numFmtId="0" fontId="3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3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3" xr:uid="{00000000-0005-0000-0000-000001000000}"/>
    <cellStyle name="Обычный 3" xfId="2" xr:uid="{00000000-0005-0000-0000-000002000000}"/>
    <cellStyle name="Обычный 4" xfId="1" xr:uid="{00000000-0005-0000-0000-000003000000}"/>
    <cellStyle name="Обычный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70"/>
  <sheetViews>
    <sheetView tabSelected="1" topLeftCell="B1" zoomScale="60" zoomScaleNormal="60" workbookViewId="0">
      <selection activeCell="AE24" sqref="AE24"/>
    </sheetView>
  </sheetViews>
  <sheetFormatPr defaultRowHeight="15" x14ac:dyDescent="0.25"/>
  <cols>
    <col min="2" max="2" width="2.42578125" customWidth="1"/>
    <col min="3" max="3" width="1.28515625" customWidth="1"/>
    <col min="4" max="5" width="9.140625" hidden="1" customWidth="1"/>
    <col min="6" max="6" width="3.5703125" customWidth="1"/>
    <col min="7" max="7" width="8.85546875" customWidth="1"/>
    <col min="8" max="8" width="20.5703125" customWidth="1"/>
    <col min="33" max="33" width="3.42578125" customWidth="1"/>
    <col min="34" max="38" width="9.140625" hidden="1" customWidth="1"/>
    <col min="39" max="39" width="7.42578125" customWidth="1"/>
    <col min="40" max="43" width="9.140625" hidden="1" customWidth="1"/>
    <col min="44" max="44" width="6.7109375" customWidth="1"/>
    <col min="45" max="48" width="9.140625" hidden="1" customWidth="1"/>
  </cols>
  <sheetData>
    <row r="1" spans="1:51" ht="19.5" x14ac:dyDescent="0.25">
      <c r="A1" s="77"/>
      <c r="B1" s="77"/>
      <c r="C1" s="77"/>
      <c r="D1" s="77"/>
      <c r="E1" s="77"/>
      <c r="F1" s="77"/>
      <c r="G1" s="77"/>
      <c r="H1" s="77"/>
      <c r="I1" s="77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4"/>
      <c r="AW1" s="15"/>
      <c r="AX1" s="15"/>
      <c r="AY1" s="15"/>
    </row>
    <row r="2" spans="1:51" ht="98.25" customHeight="1" x14ac:dyDescent="0.25">
      <c r="A2" s="78"/>
      <c r="B2" s="78"/>
      <c r="C2" s="78"/>
      <c r="D2" s="78"/>
      <c r="E2" s="78"/>
      <c r="F2" s="78"/>
      <c r="G2" s="78"/>
      <c r="H2" s="78"/>
      <c r="I2" s="78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4"/>
      <c r="AW2" s="15"/>
      <c r="AX2" s="15"/>
      <c r="AY2" s="15"/>
    </row>
    <row r="3" spans="1:51" x14ac:dyDescent="0.25">
      <c r="A3" s="78"/>
      <c r="B3" s="78"/>
      <c r="C3" s="78"/>
      <c r="D3" s="78"/>
      <c r="E3" s="78"/>
      <c r="F3" s="78"/>
      <c r="G3" s="78"/>
      <c r="H3" s="78"/>
      <c r="I3" s="78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4"/>
      <c r="AW3" s="15"/>
      <c r="AX3" s="15"/>
      <c r="AY3" s="15"/>
    </row>
    <row r="4" spans="1:51" ht="19.5" x14ac:dyDescent="0.25">
      <c r="A4" s="83" t="s">
        <v>39</v>
      </c>
      <c r="B4" s="83"/>
      <c r="C4" s="83"/>
      <c r="D4" s="83"/>
      <c r="E4" s="83"/>
      <c r="F4" s="83"/>
      <c r="G4" s="83"/>
      <c r="H4" s="83"/>
      <c r="I4" s="83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7"/>
      <c r="AW4" s="8"/>
      <c r="AX4" s="8"/>
      <c r="AY4" s="8"/>
    </row>
    <row r="5" spans="1:51" x14ac:dyDescent="0.25">
      <c r="A5" s="84" t="s">
        <v>40</v>
      </c>
      <c r="B5" s="84"/>
      <c r="C5" s="84"/>
      <c r="D5" s="84"/>
      <c r="E5" s="84"/>
      <c r="F5" s="84"/>
      <c r="G5" s="84"/>
      <c r="H5" s="84"/>
      <c r="I5" s="84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7"/>
      <c r="AW5" s="8"/>
      <c r="AX5" s="8"/>
      <c r="AY5" s="8"/>
    </row>
    <row r="6" spans="1:51" x14ac:dyDescent="0.25">
      <c r="A6" s="84"/>
      <c r="B6" s="84"/>
      <c r="C6" s="84"/>
      <c r="D6" s="84"/>
      <c r="E6" s="84"/>
      <c r="F6" s="84"/>
      <c r="G6" s="84"/>
      <c r="H6" s="84"/>
      <c r="I6" s="8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7"/>
      <c r="AW6" s="8"/>
      <c r="AX6" s="8"/>
      <c r="AY6" s="8"/>
    </row>
    <row r="7" spans="1:51" x14ac:dyDescent="0.25">
      <c r="A7" s="85" t="s">
        <v>41</v>
      </c>
      <c r="B7" s="85"/>
      <c r="C7" s="85"/>
      <c r="D7" s="85"/>
      <c r="E7" s="85"/>
      <c r="F7" s="85"/>
      <c r="G7" s="85"/>
      <c r="H7" s="85"/>
      <c r="I7" s="85"/>
      <c r="J7" s="86" t="s">
        <v>42</v>
      </c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"/>
      <c r="AX7" s="8"/>
      <c r="AY7" s="8"/>
    </row>
    <row r="8" spans="1:51" x14ac:dyDescent="0.25">
      <c r="A8" s="85"/>
      <c r="B8" s="85"/>
      <c r="C8" s="85"/>
      <c r="D8" s="85"/>
      <c r="E8" s="85"/>
      <c r="F8" s="85"/>
      <c r="G8" s="85"/>
      <c r="H8" s="85"/>
      <c r="I8" s="85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"/>
      <c r="AX8" s="8"/>
      <c r="AY8" s="8"/>
    </row>
    <row r="9" spans="1:51" x14ac:dyDescent="0.25">
      <c r="A9" s="87"/>
      <c r="B9" s="87"/>
      <c r="C9" s="87"/>
      <c r="D9" s="87"/>
      <c r="E9" s="87"/>
      <c r="F9" s="87"/>
      <c r="G9" s="87"/>
      <c r="H9" s="87"/>
      <c r="I9" s="87"/>
      <c r="J9" s="88" t="s">
        <v>43</v>
      </c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"/>
      <c r="AX9" s="8"/>
      <c r="AY9" s="8"/>
    </row>
    <row r="10" spans="1:51" x14ac:dyDescent="0.25">
      <c r="A10" s="87"/>
      <c r="B10" s="87"/>
      <c r="C10" s="87"/>
      <c r="D10" s="87"/>
      <c r="E10" s="87"/>
      <c r="F10" s="87"/>
      <c r="G10" s="87"/>
      <c r="H10" s="87"/>
      <c r="I10" s="87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"/>
      <c r="AX10" s="8"/>
      <c r="AY10" s="8"/>
    </row>
    <row r="11" spans="1:51" x14ac:dyDescent="0.25">
      <c r="A11" s="85"/>
      <c r="B11" s="85"/>
      <c r="C11" s="85"/>
      <c r="D11" s="85"/>
      <c r="E11" s="85"/>
      <c r="F11" s="85"/>
      <c r="G11" s="85"/>
      <c r="H11" s="85"/>
      <c r="I11" s="85"/>
      <c r="J11" s="89" t="s">
        <v>44</v>
      </c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"/>
      <c r="AX11" s="8"/>
      <c r="AY11" s="8"/>
    </row>
    <row r="12" spans="1:51" x14ac:dyDescent="0.25">
      <c r="A12" s="6"/>
      <c r="B12" s="6"/>
      <c r="C12" s="6"/>
      <c r="D12" s="6"/>
      <c r="E12" s="6"/>
      <c r="F12" s="6"/>
      <c r="G12" s="6"/>
      <c r="H12" s="6"/>
      <c r="I12" s="6"/>
      <c r="J12" s="89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8"/>
      <c r="AX12" s="8"/>
      <c r="AY12" s="8"/>
    </row>
    <row r="13" spans="1:51" x14ac:dyDescent="0.25">
      <c r="A13" s="6"/>
      <c r="B13" s="6"/>
      <c r="C13" s="6"/>
      <c r="D13" s="6"/>
      <c r="E13" s="6"/>
      <c r="F13" s="6"/>
      <c r="G13" s="6"/>
      <c r="H13" s="6"/>
      <c r="I13" s="6"/>
      <c r="J13" s="89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8"/>
      <c r="AX13" s="8"/>
      <c r="AY13" s="8"/>
    </row>
    <row r="14" spans="1:51" x14ac:dyDescent="0.25">
      <c r="A14" s="6"/>
      <c r="B14" s="6"/>
      <c r="C14" s="6"/>
      <c r="D14" s="6"/>
      <c r="E14" s="6"/>
      <c r="F14" s="6"/>
      <c r="G14" s="6"/>
      <c r="H14" s="6"/>
      <c r="I14" s="6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"/>
      <c r="AX14" s="8"/>
      <c r="AY14" s="8"/>
    </row>
    <row r="15" spans="1:51" x14ac:dyDescent="0.25">
      <c r="A15" s="6"/>
      <c r="B15" s="6"/>
      <c r="C15" s="6"/>
      <c r="D15" s="6"/>
      <c r="E15" s="6"/>
      <c r="F15" s="6"/>
      <c r="G15" s="6"/>
      <c r="H15" s="6"/>
      <c r="I15" s="6"/>
      <c r="J15" s="109" t="s">
        <v>45</v>
      </c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8"/>
      <c r="AX15" s="8"/>
      <c r="AY15" s="8"/>
    </row>
    <row r="16" spans="1:51" x14ac:dyDescent="0.25">
      <c r="A16" s="6"/>
      <c r="B16" s="6"/>
      <c r="C16" s="6"/>
      <c r="D16" s="6"/>
      <c r="E16" s="6"/>
      <c r="F16" s="6"/>
      <c r="G16" s="6"/>
      <c r="H16" s="6"/>
      <c r="I16" s="6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8"/>
      <c r="AX16" s="8"/>
      <c r="AY16" s="8"/>
    </row>
    <row r="17" spans="1:51" x14ac:dyDescent="0.25">
      <c r="A17" s="6"/>
      <c r="B17" s="6"/>
      <c r="C17" s="6"/>
      <c r="D17" s="6"/>
      <c r="E17" s="6"/>
      <c r="F17" s="6"/>
      <c r="G17" s="6"/>
      <c r="H17" s="6"/>
      <c r="I17" s="6"/>
      <c r="J17" s="110" t="s">
        <v>46</v>
      </c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8"/>
      <c r="AX17" s="8"/>
      <c r="AY17" s="8"/>
    </row>
    <row r="18" spans="1:51" x14ac:dyDescent="0.25">
      <c r="A18" s="6"/>
      <c r="B18" s="6"/>
      <c r="C18" s="6"/>
      <c r="D18" s="6"/>
      <c r="E18" s="6"/>
      <c r="F18" s="6"/>
      <c r="G18" s="6"/>
      <c r="H18" s="6"/>
      <c r="I18" s="6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8"/>
      <c r="AX18" s="8"/>
      <c r="AY18" s="8"/>
    </row>
    <row r="19" spans="1:51" ht="18.75" x14ac:dyDescent="0.25">
      <c r="A19" s="6"/>
      <c r="B19" s="6"/>
      <c r="C19" s="6"/>
      <c r="D19" s="6"/>
      <c r="E19" s="6"/>
      <c r="F19" s="6"/>
      <c r="G19" s="6"/>
      <c r="H19" s="6"/>
      <c r="I19" s="6"/>
      <c r="J19" s="111" t="s">
        <v>194</v>
      </c>
      <c r="K19" s="112"/>
      <c r="L19" s="112"/>
      <c r="M19" s="112"/>
      <c r="N19" s="112"/>
      <c r="O19" s="6"/>
      <c r="P19" s="112" t="s">
        <v>195</v>
      </c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8"/>
      <c r="AX19" s="8"/>
      <c r="AY19" s="8"/>
    </row>
    <row r="20" spans="1:51" x14ac:dyDescent="0.25">
      <c r="A20" s="6"/>
      <c r="B20" s="6"/>
      <c r="C20" s="6"/>
      <c r="D20" s="6"/>
      <c r="E20" s="6"/>
      <c r="F20" s="6"/>
      <c r="G20" s="6"/>
      <c r="H20" s="6"/>
      <c r="I20" s="6"/>
      <c r="J20" s="113" t="s">
        <v>47</v>
      </c>
      <c r="K20" s="113"/>
      <c r="L20" s="113"/>
      <c r="M20" s="113"/>
      <c r="N20" s="113"/>
      <c r="O20" s="113"/>
      <c r="P20" s="113" t="s">
        <v>48</v>
      </c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8"/>
      <c r="AX20" s="8"/>
      <c r="AY20" s="8"/>
    </row>
    <row r="21" spans="1:51" ht="15.75" x14ac:dyDescent="0.25">
      <c r="A21" s="6"/>
      <c r="B21" s="6"/>
      <c r="C21" s="6"/>
      <c r="D21" s="6"/>
      <c r="E21" s="6"/>
      <c r="F21" s="6"/>
      <c r="G21" s="6"/>
      <c r="H21" s="6"/>
      <c r="I21" s="6"/>
      <c r="J21" s="91" t="s">
        <v>49</v>
      </c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"/>
      <c r="Y21" s="10"/>
      <c r="Z21" s="91" t="s">
        <v>50</v>
      </c>
      <c r="AA21" s="91"/>
      <c r="AB21" s="91"/>
      <c r="AC21" s="91"/>
      <c r="AD21" s="92" t="s">
        <v>51</v>
      </c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8"/>
      <c r="AX21" s="8"/>
      <c r="AY21" s="8"/>
    </row>
    <row r="22" spans="1:51" ht="15.75" x14ac:dyDescent="0.25">
      <c r="A22" s="6"/>
      <c r="B22" s="6"/>
      <c r="C22" s="6"/>
      <c r="D22" s="6"/>
      <c r="E22" s="6"/>
      <c r="F22" s="6"/>
      <c r="G22" s="6"/>
      <c r="H22" s="6"/>
      <c r="I22" s="6"/>
      <c r="J22" s="114" t="s">
        <v>52</v>
      </c>
      <c r="K22" s="114"/>
      <c r="L22" s="114"/>
      <c r="M22" s="114"/>
      <c r="N22" s="114"/>
      <c r="O22" s="114"/>
      <c r="P22" s="115" t="s">
        <v>197</v>
      </c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8"/>
      <c r="AX22" s="8"/>
      <c r="AY22" s="8"/>
    </row>
    <row r="23" spans="1:51" ht="15.75" x14ac:dyDescent="0.25">
      <c r="A23" s="6"/>
      <c r="B23" s="6"/>
      <c r="C23" s="6"/>
      <c r="D23" s="6"/>
      <c r="E23" s="6"/>
      <c r="F23" s="6"/>
      <c r="G23" s="6"/>
      <c r="H23" s="6"/>
      <c r="I23" s="6"/>
      <c r="J23" s="91" t="s">
        <v>53</v>
      </c>
      <c r="K23" s="91"/>
      <c r="L23" s="91"/>
      <c r="M23" s="91"/>
      <c r="N23" s="91"/>
      <c r="O23" s="91"/>
      <c r="P23" s="92" t="s">
        <v>54</v>
      </c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7"/>
      <c r="AW23" s="8"/>
      <c r="AX23" s="8"/>
      <c r="AY23" s="8"/>
    </row>
    <row r="24" spans="1:51" x14ac:dyDescent="0.25">
      <c r="A24" s="6"/>
      <c r="B24" s="6"/>
      <c r="C24" s="6"/>
      <c r="D24" s="6"/>
      <c r="E24" s="6"/>
      <c r="F24" s="6"/>
      <c r="G24" s="6"/>
      <c r="H24" s="6"/>
      <c r="I24" s="6"/>
      <c r="J24" s="11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11"/>
      <c r="Z24" s="11"/>
      <c r="AA24" s="6"/>
      <c r="AB24" s="6"/>
      <c r="AC24" s="6"/>
      <c r="AD24" s="6"/>
      <c r="AE24" s="6">
        <v>2025</v>
      </c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11"/>
      <c r="AS24" s="6"/>
      <c r="AT24" s="6"/>
      <c r="AU24" s="6"/>
      <c r="AV24" s="7"/>
      <c r="AW24" s="8"/>
      <c r="AX24" s="8"/>
      <c r="AY24" s="8"/>
    </row>
    <row r="25" spans="1:51" ht="18.75" x14ac:dyDescent="0.25">
      <c r="A25" s="6"/>
      <c r="B25" s="6"/>
      <c r="C25" s="6"/>
      <c r="D25" s="6"/>
      <c r="E25" s="6"/>
      <c r="F25" s="6"/>
      <c r="G25" s="6"/>
      <c r="H25" s="6"/>
      <c r="I25" s="6"/>
      <c r="J25" s="91" t="s">
        <v>55</v>
      </c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6"/>
      <c r="W25" s="92" t="s">
        <v>196</v>
      </c>
      <c r="X25" s="92"/>
      <c r="Y25" s="92"/>
      <c r="Z25" s="92"/>
      <c r="AA25" s="92"/>
      <c r="AB25" s="6"/>
      <c r="AC25" s="6"/>
      <c r="AD25" s="116" t="s">
        <v>56</v>
      </c>
      <c r="AE25" s="116"/>
      <c r="AF25" s="116"/>
      <c r="AG25" s="116"/>
      <c r="AH25" s="116"/>
      <c r="AI25" s="116"/>
      <c r="AJ25" s="116"/>
      <c r="AK25" s="116"/>
      <c r="AL25" s="116"/>
      <c r="AM25" s="116"/>
      <c r="AN25" s="112">
        <v>2021</v>
      </c>
      <c r="AO25" s="112"/>
      <c r="AP25" s="112"/>
      <c r="AQ25" s="112"/>
      <c r="AR25" s="11"/>
      <c r="AS25" s="6"/>
      <c r="AT25" s="6"/>
      <c r="AU25" s="6"/>
      <c r="AV25" s="7"/>
      <c r="AW25" s="8"/>
      <c r="AX25" s="8"/>
      <c r="AY25" s="8"/>
    </row>
    <row r="26" spans="1:51" x14ac:dyDescent="0.25">
      <c r="A26" s="6"/>
      <c r="B26" s="6"/>
      <c r="C26" s="6"/>
      <c r="D26" s="6"/>
      <c r="E26" s="6"/>
      <c r="F26" s="6"/>
      <c r="G26" s="6"/>
      <c r="H26" s="117"/>
      <c r="I26" s="117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7"/>
      <c r="AW26" s="8"/>
      <c r="AX26" s="8"/>
      <c r="AY26" s="8"/>
    </row>
    <row r="27" spans="1:51" ht="15.75" x14ac:dyDescent="0.25">
      <c r="A27" s="6"/>
      <c r="B27" s="6"/>
      <c r="C27" s="6"/>
      <c r="D27" s="6"/>
      <c r="E27" s="6"/>
      <c r="F27" s="6"/>
      <c r="G27" s="6"/>
      <c r="H27" s="117"/>
      <c r="I27" s="117"/>
      <c r="J27" s="118" t="s">
        <v>57</v>
      </c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5" t="s">
        <v>62</v>
      </c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8"/>
      <c r="AX27" s="8"/>
      <c r="AY27" s="8"/>
    </row>
    <row r="28" spans="1:5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113" t="s">
        <v>58</v>
      </c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3"/>
      <c r="AW28" s="8"/>
      <c r="AX28" s="8"/>
      <c r="AY28" s="8"/>
    </row>
    <row r="29" spans="1:51" x14ac:dyDescent="0.25">
      <c r="A29" s="6"/>
      <c r="B29" s="6"/>
      <c r="C29" s="6"/>
      <c r="D29" s="6"/>
      <c r="E29" s="6"/>
      <c r="F29" s="6"/>
      <c r="G29" s="6"/>
      <c r="H29" s="6"/>
      <c r="I29" s="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  <c r="AW29" s="8"/>
      <c r="AX29" s="8"/>
      <c r="AY29" s="8"/>
    </row>
    <row r="30" spans="1:51" ht="15.75" x14ac:dyDescent="0.25">
      <c r="A30" s="6"/>
      <c r="B30" s="6"/>
      <c r="C30" s="6"/>
      <c r="D30" s="6"/>
      <c r="E30" s="6"/>
      <c r="F30" s="6"/>
      <c r="G30" s="6"/>
      <c r="H30" s="6"/>
      <c r="I30" s="12"/>
      <c r="J30" s="116" t="s">
        <v>59</v>
      </c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7" t="s">
        <v>60</v>
      </c>
      <c r="V30" s="117"/>
      <c r="W30" s="119">
        <v>44907</v>
      </c>
      <c r="X30" s="120"/>
      <c r="Y30" s="120"/>
      <c r="Z30" s="120"/>
      <c r="AA30" s="120"/>
      <c r="AB30" s="117" t="s">
        <v>61</v>
      </c>
      <c r="AC30" s="117"/>
      <c r="AD30" s="120">
        <v>1100</v>
      </c>
      <c r="AE30" s="120"/>
      <c r="AF30" s="120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7"/>
      <c r="AW30" s="8"/>
      <c r="AX30" s="8"/>
      <c r="AY30" s="8"/>
    </row>
    <row r="31" spans="1:5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7"/>
      <c r="AW31" s="8"/>
      <c r="AX31" s="8"/>
      <c r="AY31" s="8"/>
    </row>
    <row r="32" spans="1:5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</row>
    <row r="33" spans="1:5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</row>
    <row r="34" spans="1:5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</row>
    <row r="35" spans="1:51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</row>
    <row r="36" spans="1:51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</row>
    <row r="37" spans="1:51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</row>
    <row r="38" spans="1:5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</row>
    <row r="39" spans="1:51" x14ac:dyDescent="0.25">
      <c r="A39" s="79"/>
      <c r="B39" s="79"/>
      <c r="C39" s="79"/>
      <c r="D39" s="79"/>
      <c r="E39" s="79"/>
      <c r="F39" s="79"/>
      <c r="G39" s="79"/>
      <c r="H39" s="79"/>
      <c r="I39" s="79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15"/>
      <c r="AX39" s="15"/>
      <c r="AY39" s="15"/>
    </row>
    <row r="40" spans="1:51" x14ac:dyDescent="0.25">
      <c r="A40" s="79"/>
      <c r="B40" s="79"/>
      <c r="C40" s="79"/>
      <c r="D40" s="79"/>
      <c r="E40" s="79"/>
      <c r="F40" s="79"/>
      <c r="G40" s="79"/>
      <c r="H40" s="79"/>
      <c r="I40" s="79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15"/>
      <c r="AX40" s="15"/>
      <c r="AY40" s="15"/>
    </row>
    <row r="41" spans="1:51" x14ac:dyDescent="0.25">
      <c r="A41" s="81"/>
      <c r="B41" s="81"/>
      <c r="C41" s="81"/>
      <c r="D41" s="81"/>
      <c r="E41" s="81"/>
      <c r="F41" s="81"/>
      <c r="G41" s="81"/>
      <c r="H41" s="81"/>
      <c r="I41" s="81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15"/>
      <c r="AX41" s="15"/>
      <c r="AY41" s="15"/>
    </row>
    <row r="42" spans="1:51" x14ac:dyDescent="0.25">
      <c r="A42" s="81"/>
      <c r="B42" s="81"/>
      <c r="C42" s="81"/>
      <c r="D42" s="81"/>
      <c r="E42" s="81"/>
      <c r="F42" s="81"/>
      <c r="G42" s="81"/>
      <c r="H42" s="81"/>
      <c r="I42" s="81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2"/>
      <c r="AW42" s="15"/>
      <c r="AX42" s="15"/>
      <c r="AY42" s="15"/>
    </row>
    <row r="43" spans="1:51" x14ac:dyDescent="0.25">
      <c r="A43" s="79"/>
      <c r="B43" s="79"/>
      <c r="C43" s="79"/>
      <c r="D43" s="79"/>
      <c r="E43" s="79"/>
      <c r="F43" s="79"/>
      <c r="G43" s="79"/>
      <c r="H43" s="79"/>
      <c r="I43" s="79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15"/>
      <c r="AX43" s="15"/>
      <c r="AY43" s="15"/>
    </row>
    <row r="44" spans="1:51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93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15"/>
      <c r="AX44" s="15"/>
      <c r="AY44" s="15"/>
    </row>
    <row r="45" spans="1:51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93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15"/>
      <c r="AX45" s="15"/>
      <c r="AY45" s="15"/>
    </row>
    <row r="46" spans="1:51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15"/>
      <c r="AX46" s="15"/>
      <c r="AY46" s="15"/>
    </row>
    <row r="47" spans="1:51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95"/>
      <c r="AK47" s="95"/>
      <c r="AL47" s="95"/>
      <c r="AM47" s="95"/>
      <c r="AN47" s="95"/>
      <c r="AO47" s="95"/>
      <c r="AP47" s="95"/>
      <c r="AQ47" s="95"/>
      <c r="AR47" s="95"/>
      <c r="AS47" s="95"/>
      <c r="AT47" s="95"/>
      <c r="AU47" s="95"/>
      <c r="AV47" s="95"/>
      <c r="AW47" s="15"/>
      <c r="AX47" s="15"/>
      <c r="AY47" s="15"/>
    </row>
    <row r="48" spans="1:51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95"/>
      <c r="AK48" s="95"/>
      <c r="AL48" s="95"/>
      <c r="AM48" s="95"/>
      <c r="AN48" s="95"/>
      <c r="AO48" s="95"/>
      <c r="AP48" s="95"/>
      <c r="AQ48" s="95"/>
      <c r="AR48" s="95"/>
      <c r="AS48" s="95"/>
      <c r="AT48" s="95"/>
      <c r="AU48" s="95"/>
      <c r="AV48" s="95"/>
      <c r="AW48" s="15"/>
      <c r="AX48" s="15"/>
      <c r="AY48" s="15"/>
    </row>
    <row r="49" spans="1:51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96"/>
      <c r="AN49" s="96"/>
      <c r="AO49" s="96"/>
      <c r="AP49" s="96"/>
      <c r="AQ49" s="96"/>
      <c r="AR49" s="96"/>
      <c r="AS49" s="96"/>
      <c r="AT49" s="96"/>
      <c r="AU49" s="96"/>
      <c r="AV49" s="96"/>
      <c r="AW49" s="15"/>
      <c r="AX49" s="15"/>
      <c r="AY49" s="15"/>
    </row>
    <row r="50" spans="1:51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96"/>
      <c r="AU50" s="96"/>
      <c r="AV50" s="96"/>
      <c r="AW50" s="15"/>
      <c r="AX50" s="15"/>
      <c r="AY50" s="15"/>
    </row>
    <row r="51" spans="1:51" ht="18.75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97"/>
      <c r="K51" s="98"/>
      <c r="L51" s="98"/>
      <c r="M51" s="98"/>
      <c r="N51" s="98"/>
      <c r="O51" s="13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98"/>
      <c r="AW51" s="15"/>
      <c r="AX51" s="15"/>
      <c r="AY51" s="15"/>
    </row>
    <row r="52" spans="1:51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9"/>
      <c r="AK52" s="99"/>
      <c r="AL52" s="99"/>
      <c r="AM52" s="99"/>
      <c r="AN52" s="99"/>
      <c r="AO52" s="99"/>
      <c r="AP52" s="99"/>
      <c r="AQ52" s="99"/>
      <c r="AR52" s="99"/>
      <c r="AS52" s="99"/>
      <c r="AT52" s="99"/>
      <c r="AU52" s="99"/>
      <c r="AV52" s="99"/>
      <c r="AW52" s="15"/>
      <c r="AX52" s="15"/>
      <c r="AY52" s="15"/>
    </row>
    <row r="53" spans="1:51" ht="15.75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6"/>
      <c r="Y53" s="17"/>
      <c r="Z53" s="100"/>
      <c r="AA53" s="100"/>
      <c r="AB53" s="100"/>
      <c r="AC53" s="100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5"/>
      <c r="AX53" s="15"/>
      <c r="AY53" s="15"/>
    </row>
    <row r="54" spans="1:51" ht="15.75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02"/>
      <c r="K54" s="102"/>
      <c r="L54" s="102"/>
      <c r="M54" s="102"/>
      <c r="N54" s="102"/>
      <c r="O54" s="102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5"/>
      <c r="AX54" s="15"/>
      <c r="AY54" s="15"/>
    </row>
    <row r="55" spans="1:51" ht="15.75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00"/>
      <c r="K55" s="100"/>
      <c r="L55" s="100"/>
      <c r="M55" s="100"/>
      <c r="N55" s="100"/>
      <c r="O55" s="100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4"/>
      <c r="AW55" s="15"/>
      <c r="AX55" s="15"/>
      <c r="AY55" s="15"/>
    </row>
    <row r="56" spans="1:51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8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8"/>
      <c r="Z56" s="18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8"/>
      <c r="AS56" s="13"/>
      <c r="AT56" s="13"/>
      <c r="AU56" s="13"/>
      <c r="AV56" s="14"/>
      <c r="AW56" s="15"/>
      <c r="AX56" s="15"/>
      <c r="AY56" s="15"/>
    </row>
    <row r="57" spans="1:51" ht="18.75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3"/>
      <c r="W57" s="101"/>
      <c r="X57" s="101"/>
      <c r="Y57" s="101"/>
      <c r="Z57" s="101"/>
      <c r="AA57" s="101"/>
      <c r="AB57" s="13"/>
      <c r="AC57" s="13"/>
      <c r="AD57" s="104"/>
      <c r="AE57" s="104"/>
      <c r="AF57" s="104"/>
      <c r="AG57" s="104"/>
      <c r="AH57" s="104"/>
      <c r="AI57" s="104"/>
      <c r="AJ57" s="104"/>
      <c r="AK57" s="104"/>
      <c r="AL57" s="104"/>
      <c r="AM57" s="104"/>
      <c r="AN57" s="98"/>
      <c r="AO57" s="98"/>
      <c r="AP57" s="98"/>
      <c r="AQ57" s="98"/>
      <c r="AR57" s="18"/>
      <c r="AS57" s="13"/>
      <c r="AT57" s="13"/>
      <c r="AU57" s="13"/>
      <c r="AV57" s="14"/>
      <c r="AW57" s="15"/>
      <c r="AX57" s="15"/>
      <c r="AY57" s="15"/>
    </row>
    <row r="58" spans="1:51" x14ac:dyDescent="0.25">
      <c r="A58" s="13"/>
      <c r="B58" s="13"/>
      <c r="C58" s="13"/>
      <c r="D58" s="13"/>
      <c r="E58" s="13"/>
      <c r="F58" s="13"/>
      <c r="G58" s="13"/>
      <c r="H58" s="105"/>
      <c r="I58" s="105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4"/>
      <c r="AW58" s="15"/>
      <c r="AX58" s="15"/>
      <c r="AY58" s="15"/>
    </row>
    <row r="59" spans="1:51" ht="15.75" x14ac:dyDescent="0.25">
      <c r="A59" s="13"/>
      <c r="B59" s="13"/>
      <c r="C59" s="13"/>
      <c r="D59" s="13"/>
      <c r="E59" s="13"/>
      <c r="F59" s="13"/>
      <c r="G59" s="13"/>
      <c r="H59" s="105"/>
      <c r="I59" s="105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08"/>
      <c r="AB59" s="108"/>
      <c r="AC59" s="108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5"/>
      <c r="AX59" s="15"/>
      <c r="AY59" s="15"/>
    </row>
    <row r="60" spans="1:51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99"/>
      <c r="AO60" s="99"/>
      <c r="AP60" s="99"/>
      <c r="AQ60" s="99"/>
      <c r="AR60" s="99"/>
      <c r="AS60" s="99"/>
      <c r="AT60" s="99"/>
      <c r="AU60" s="99"/>
      <c r="AV60" s="99"/>
      <c r="AW60" s="15"/>
      <c r="AX60" s="15"/>
      <c r="AY60" s="15"/>
    </row>
    <row r="61" spans="1:51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99"/>
      <c r="AE61" s="99"/>
      <c r="AF61" s="99"/>
      <c r="AG61" s="99"/>
      <c r="AH61" s="99"/>
      <c r="AI61" s="99"/>
      <c r="AJ61" s="99"/>
      <c r="AK61" s="99"/>
      <c r="AL61" s="99"/>
      <c r="AM61" s="99"/>
      <c r="AN61" s="99"/>
      <c r="AO61" s="99"/>
      <c r="AP61" s="99"/>
      <c r="AQ61" s="99"/>
      <c r="AR61" s="99"/>
      <c r="AS61" s="99"/>
      <c r="AT61" s="99"/>
      <c r="AU61" s="99"/>
      <c r="AV61" s="99"/>
      <c r="AW61" s="15"/>
      <c r="AX61" s="15"/>
      <c r="AY61" s="15"/>
    </row>
    <row r="62" spans="1:51" ht="15.75" x14ac:dyDescent="0.25">
      <c r="A62" s="13"/>
      <c r="B62" s="13"/>
      <c r="C62" s="13"/>
      <c r="D62" s="13"/>
      <c r="E62" s="13"/>
      <c r="F62" s="13"/>
      <c r="G62" s="13"/>
      <c r="H62" s="13"/>
      <c r="I62" s="19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5"/>
      <c r="V62" s="105"/>
      <c r="W62" s="106"/>
      <c r="X62" s="107"/>
      <c r="Y62" s="107"/>
      <c r="Z62" s="107"/>
      <c r="AA62" s="107"/>
      <c r="AB62" s="105"/>
      <c r="AC62" s="105"/>
      <c r="AD62" s="107"/>
      <c r="AE62" s="107"/>
      <c r="AF62" s="107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4"/>
      <c r="AW62" s="15"/>
      <c r="AX62" s="15"/>
      <c r="AY62" s="15"/>
    </row>
    <row r="63" spans="1:51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4"/>
      <c r="AW63" s="15"/>
      <c r="AX63" s="15"/>
      <c r="AY63" s="15"/>
    </row>
    <row r="64" spans="1:51" x14ac:dyDescent="0.2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</row>
    <row r="65" spans="1:51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</row>
    <row r="66" spans="1:51" x14ac:dyDescent="0.2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</row>
    <row r="67" spans="1:51" x14ac:dyDescent="0.2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</row>
    <row r="68" spans="1:51" x14ac:dyDescent="0.2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</row>
    <row r="69" spans="1:51" x14ac:dyDescent="0.2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</row>
    <row r="70" spans="1:51" x14ac:dyDescent="0.2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</row>
  </sheetData>
  <mergeCells count="70">
    <mergeCell ref="AD28:AV29"/>
    <mergeCell ref="J29:AC29"/>
    <mergeCell ref="J30:T30"/>
    <mergeCell ref="U30:V30"/>
    <mergeCell ref="W30:AA30"/>
    <mergeCell ref="AB30:AC30"/>
    <mergeCell ref="AD30:AF30"/>
    <mergeCell ref="J25:U25"/>
    <mergeCell ref="W25:AA25"/>
    <mergeCell ref="AD25:AM25"/>
    <mergeCell ref="AN25:AQ25"/>
    <mergeCell ref="H26:I27"/>
    <mergeCell ref="J27:AC27"/>
    <mergeCell ref="AD27:AV27"/>
    <mergeCell ref="J21:W21"/>
    <mergeCell ref="Z21:AC21"/>
    <mergeCell ref="AD21:AV21"/>
    <mergeCell ref="J22:O22"/>
    <mergeCell ref="P22:AV22"/>
    <mergeCell ref="J15:AV16"/>
    <mergeCell ref="J17:AV18"/>
    <mergeCell ref="J19:N19"/>
    <mergeCell ref="P19:AV19"/>
    <mergeCell ref="J20:O20"/>
    <mergeCell ref="P20:AV20"/>
    <mergeCell ref="H58:I59"/>
    <mergeCell ref="J59:AC59"/>
    <mergeCell ref="AD59:AV59"/>
    <mergeCell ref="AD60:AV61"/>
    <mergeCell ref="J61:AC61"/>
    <mergeCell ref="J62:T62"/>
    <mergeCell ref="U62:V62"/>
    <mergeCell ref="W62:AA62"/>
    <mergeCell ref="AB62:AC62"/>
    <mergeCell ref="AD62:AF62"/>
    <mergeCell ref="AN57:AQ57"/>
    <mergeCell ref="J52:O52"/>
    <mergeCell ref="P52:AV52"/>
    <mergeCell ref="J53:W53"/>
    <mergeCell ref="Z53:AC53"/>
    <mergeCell ref="AD53:AV53"/>
    <mergeCell ref="J54:O54"/>
    <mergeCell ref="P54:AV54"/>
    <mergeCell ref="J55:O55"/>
    <mergeCell ref="P55:AA55"/>
    <mergeCell ref="J57:U57"/>
    <mergeCell ref="W57:AA57"/>
    <mergeCell ref="AD57:AM57"/>
    <mergeCell ref="A43:I43"/>
    <mergeCell ref="J43:AV46"/>
    <mergeCell ref="J47:AV48"/>
    <mergeCell ref="J49:AV50"/>
    <mergeCell ref="J51:N51"/>
    <mergeCell ref="P51:AV51"/>
    <mergeCell ref="A1:I1"/>
    <mergeCell ref="A2:I3"/>
    <mergeCell ref="A39:I40"/>
    <mergeCell ref="J39:AV40"/>
    <mergeCell ref="A41:I42"/>
    <mergeCell ref="J41:AV42"/>
    <mergeCell ref="A4:I4"/>
    <mergeCell ref="A5:I6"/>
    <mergeCell ref="A7:I8"/>
    <mergeCell ref="J7:AV8"/>
    <mergeCell ref="A9:I10"/>
    <mergeCell ref="J9:AV10"/>
    <mergeCell ref="A11:I11"/>
    <mergeCell ref="J11:AV14"/>
    <mergeCell ref="J23:O23"/>
    <mergeCell ref="P23:AA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99"/>
  <sheetViews>
    <sheetView topLeftCell="A62" zoomScale="82" zoomScaleNormal="82" workbookViewId="0">
      <pane xSplit="1" topLeftCell="B1" activePane="topRight" state="frozen"/>
      <selection activeCell="A77" sqref="A77"/>
      <selection pane="topRight" activeCell="M3" sqref="M3:AB5"/>
    </sheetView>
  </sheetViews>
  <sheetFormatPr defaultRowHeight="15" x14ac:dyDescent="0.25"/>
  <cols>
    <col min="1" max="1" width="10.7109375" customWidth="1"/>
    <col min="2" max="2" width="34.7109375" customWidth="1"/>
    <col min="3" max="3" width="10.28515625" customWidth="1"/>
    <col min="4" max="6" width="9.42578125" bestFit="1" customWidth="1"/>
    <col min="7" max="7" width="9.140625" customWidth="1"/>
    <col min="8" max="20" width="9.42578125" bestFit="1" customWidth="1"/>
    <col min="21" max="21" width="12.7109375" bestFit="1" customWidth="1"/>
    <col min="22" max="25" width="9.42578125" bestFit="1" customWidth="1"/>
    <col min="27" max="27" width="9.42578125" bestFit="1" customWidth="1"/>
  </cols>
  <sheetData>
    <row r="1" spans="1:28" x14ac:dyDescent="0.25">
      <c r="H1" s="76" t="s">
        <v>198</v>
      </c>
      <c r="I1" s="76"/>
    </row>
    <row r="3" spans="1:28" ht="20.25" customHeight="1" x14ac:dyDescent="0.25">
      <c r="A3" s="126" t="s">
        <v>0</v>
      </c>
      <c r="B3" s="126" t="s">
        <v>1</v>
      </c>
      <c r="C3" s="128" t="s">
        <v>2</v>
      </c>
      <c r="D3" s="127" t="s">
        <v>3</v>
      </c>
      <c r="E3" s="126" t="s">
        <v>4</v>
      </c>
      <c r="F3" s="128" t="s">
        <v>5</v>
      </c>
      <c r="G3" s="128"/>
      <c r="H3" s="128"/>
      <c r="I3" s="128"/>
      <c r="J3" s="128"/>
      <c r="K3" s="128"/>
      <c r="L3" s="128"/>
      <c r="M3" s="128" t="s">
        <v>6</v>
      </c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</row>
    <row r="4" spans="1:28" ht="9" customHeight="1" x14ac:dyDescent="0.25">
      <c r="A4" s="126"/>
      <c r="B4" s="126"/>
      <c r="C4" s="128"/>
      <c r="D4" s="127"/>
      <c r="E4" s="126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</row>
    <row r="5" spans="1:28" ht="0.75" customHeight="1" x14ac:dyDescent="0.25">
      <c r="A5" s="126"/>
      <c r="B5" s="126"/>
      <c r="C5" s="128"/>
      <c r="D5" s="127"/>
      <c r="E5" s="126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</row>
    <row r="6" spans="1:28" x14ac:dyDescent="0.25">
      <c r="A6" s="126"/>
      <c r="B6" s="126"/>
      <c r="C6" s="128"/>
      <c r="D6" s="127"/>
      <c r="E6" s="126"/>
      <c r="F6" s="128" t="s">
        <v>7</v>
      </c>
      <c r="G6" s="128"/>
      <c r="H6" s="128"/>
      <c r="I6" s="128"/>
      <c r="J6" s="128"/>
      <c r="K6" s="128"/>
      <c r="L6" s="128"/>
      <c r="M6" s="134" t="s">
        <v>8</v>
      </c>
      <c r="N6" s="135"/>
      <c r="O6" s="135"/>
      <c r="P6" s="136"/>
      <c r="Q6" s="134" t="s">
        <v>9</v>
      </c>
      <c r="R6" s="135"/>
      <c r="S6" s="135"/>
      <c r="T6" s="136"/>
      <c r="U6" s="134" t="s">
        <v>10</v>
      </c>
      <c r="V6" s="135"/>
      <c r="W6" s="135"/>
      <c r="X6" s="136"/>
      <c r="Y6" s="142"/>
      <c r="Z6" s="142"/>
      <c r="AA6" s="142"/>
      <c r="AB6" s="142"/>
    </row>
    <row r="7" spans="1:28" ht="13.5" customHeight="1" x14ac:dyDescent="0.25">
      <c r="A7" s="126"/>
      <c r="B7" s="126"/>
      <c r="C7" s="128"/>
      <c r="D7" s="127"/>
      <c r="E7" s="126"/>
      <c r="F7" s="128" t="s">
        <v>11</v>
      </c>
      <c r="G7" s="130" t="s">
        <v>12</v>
      </c>
      <c r="H7" s="130"/>
      <c r="I7" s="130"/>
      <c r="J7" s="130"/>
      <c r="K7" s="130"/>
      <c r="L7" s="137" t="s">
        <v>23</v>
      </c>
      <c r="M7" s="143" t="s">
        <v>13</v>
      </c>
      <c r="N7" s="131" t="s">
        <v>63</v>
      </c>
      <c r="O7" s="143" t="s">
        <v>14</v>
      </c>
      <c r="P7" s="131" t="s">
        <v>64</v>
      </c>
      <c r="Q7" s="143" t="s">
        <v>13</v>
      </c>
      <c r="R7" s="131" t="s">
        <v>65</v>
      </c>
      <c r="S7" s="143" t="s">
        <v>14</v>
      </c>
      <c r="T7" s="131" t="s">
        <v>66</v>
      </c>
      <c r="U7" s="143" t="s">
        <v>13</v>
      </c>
      <c r="V7" s="131" t="s">
        <v>65</v>
      </c>
      <c r="W7" s="143" t="s">
        <v>15</v>
      </c>
      <c r="X7" s="131" t="s">
        <v>65</v>
      </c>
      <c r="Y7" s="138"/>
      <c r="Z7" s="139"/>
      <c r="AA7" s="138"/>
      <c r="AB7" s="138"/>
    </row>
    <row r="8" spans="1:28" ht="15" customHeight="1" x14ac:dyDescent="0.25">
      <c r="A8" s="126"/>
      <c r="B8" s="126"/>
      <c r="C8" s="128"/>
      <c r="D8" s="127"/>
      <c r="E8" s="126"/>
      <c r="F8" s="128"/>
      <c r="G8" s="137" t="s">
        <v>16</v>
      </c>
      <c r="H8" s="137" t="s">
        <v>17</v>
      </c>
      <c r="I8" s="137" t="s">
        <v>18</v>
      </c>
      <c r="J8" s="129" t="s">
        <v>19</v>
      </c>
      <c r="K8" s="129"/>
      <c r="L8" s="137"/>
      <c r="M8" s="143"/>
      <c r="N8" s="132"/>
      <c r="O8" s="143"/>
      <c r="P8" s="132"/>
      <c r="Q8" s="143"/>
      <c r="R8" s="132"/>
      <c r="S8" s="143"/>
      <c r="T8" s="132"/>
      <c r="U8" s="143"/>
      <c r="V8" s="132"/>
      <c r="W8" s="143"/>
      <c r="X8" s="132"/>
      <c r="Y8" s="138"/>
      <c r="Z8" s="140"/>
      <c r="AA8" s="138"/>
      <c r="AB8" s="138"/>
    </row>
    <row r="9" spans="1:28" ht="15.75" customHeight="1" x14ac:dyDescent="0.25">
      <c r="A9" s="126"/>
      <c r="B9" s="126"/>
      <c r="C9" s="128"/>
      <c r="D9" s="127"/>
      <c r="E9" s="126"/>
      <c r="F9" s="128"/>
      <c r="G9" s="137"/>
      <c r="H9" s="137"/>
      <c r="I9" s="137"/>
      <c r="J9" s="129" t="s">
        <v>20</v>
      </c>
      <c r="K9" s="129"/>
      <c r="L9" s="137"/>
      <c r="M9" s="143"/>
      <c r="N9" s="132"/>
      <c r="O9" s="143"/>
      <c r="P9" s="132"/>
      <c r="Q9" s="143"/>
      <c r="R9" s="132"/>
      <c r="S9" s="143"/>
      <c r="T9" s="132"/>
      <c r="U9" s="143"/>
      <c r="V9" s="132"/>
      <c r="W9" s="143"/>
      <c r="X9" s="132"/>
      <c r="Y9" s="138"/>
      <c r="Z9" s="140"/>
      <c r="AA9" s="138"/>
      <c r="AB9" s="138"/>
    </row>
    <row r="10" spans="1:28" ht="106.5" customHeight="1" x14ac:dyDescent="0.25">
      <c r="A10" s="126"/>
      <c r="B10" s="126"/>
      <c r="C10" s="128"/>
      <c r="D10" s="127"/>
      <c r="E10" s="126"/>
      <c r="F10" s="128"/>
      <c r="G10" s="137"/>
      <c r="H10" s="137"/>
      <c r="I10" s="137"/>
      <c r="J10" s="1" t="s">
        <v>21</v>
      </c>
      <c r="K10" s="1" t="s">
        <v>22</v>
      </c>
      <c r="L10" s="137"/>
      <c r="M10" s="143"/>
      <c r="N10" s="133"/>
      <c r="O10" s="143"/>
      <c r="P10" s="133"/>
      <c r="Q10" s="143"/>
      <c r="R10" s="133"/>
      <c r="S10" s="143"/>
      <c r="T10" s="133"/>
      <c r="U10" s="143"/>
      <c r="V10" s="133"/>
      <c r="W10" s="143"/>
      <c r="X10" s="133"/>
      <c r="Y10" s="138"/>
      <c r="Z10" s="141"/>
      <c r="AA10" s="138"/>
      <c r="AB10" s="138"/>
    </row>
    <row r="11" spans="1:28" x14ac:dyDescent="0.25">
      <c r="A11" s="2">
        <v>1</v>
      </c>
      <c r="B11" s="2">
        <v>2</v>
      </c>
      <c r="C11" s="2">
        <v>3</v>
      </c>
      <c r="D11" s="2">
        <v>4</v>
      </c>
      <c r="E11" s="2">
        <v>5</v>
      </c>
      <c r="F11" s="2">
        <v>6</v>
      </c>
      <c r="G11" s="2">
        <v>7</v>
      </c>
      <c r="H11" s="2">
        <v>8</v>
      </c>
      <c r="I11" s="2">
        <v>9</v>
      </c>
      <c r="J11" s="2">
        <v>10</v>
      </c>
      <c r="K11" s="2">
        <v>11</v>
      </c>
      <c r="L11" s="2">
        <v>12</v>
      </c>
      <c r="M11" s="2">
        <v>13</v>
      </c>
      <c r="N11" s="4"/>
      <c r="O11" s="2">
        <v>14</v>
      </c>
      <c r="P11" s="4"/>
      <c r="Q11" s="2">
        <v>15</v>
      </c>
      <c r="R11" s="4"/>
      <c r="S11" s="2">
        <v>16</v>
      </c>
      <c r="T11" s="4"/>
      <c r="U11" s="2">
        <v>17</v>
      </c>
      <c r="V11" s="4"/>
      <c r="W11" s="3">
        <v>18</v>
      </c>
      <c r="X11" s="5"/>
      <c r="Y11" s="20"/>
      <c r="Z11" s="20"/>
      <c r="AA11" s="20"/>
      <c r="AB11" s="20"/>
    </row>
    <row r="12" spans="1:28" ht="15.75" x14ac:dyDescent="0.25">
      <c r="A12" s="21"/>
      <c r="B12" s="22" t="s">
        <v>24</v>
      </c>
      <c r="C12" s="21"/>
      <c r="D12" s="21">
        <f>SUM(D14:D37)</f>
        <v>1476</v>
      </c>
      <c r="E12" s="21">
        <v>111</v>
      </c>
      <c r="F12" s="21">
        <f>SUM(F14:F37)</f>
        <v>1365</v>
      </c>
      <c r="G12" s="21">
        <f>SUM(G14:G37)</f>
        <v>572</v>
      </c>
      <c r="H12" s="21">
        <f>SUM(H14:H37)</f>
        <v>832</v>
      </c>
      <c r="I12" s="21"/>
      <c r="J12" s="21">
        <v>6</v>
      </c>
      <c r="K12" s="21">
        <v>12</v>
      </c>
      <c r="L12" s="21"/>
      <c r="M12" s="23">
        <f>SUM(M14:M37)</f>
        <v>612</v>
      </c>
      <c r="N12" s="23"/>
      <c r="O12" s="23">
        <f>SUM(O14:O37)</f>
        <v>792</v>
      </c>
      <c r="P12" s="23"/>
      <c r="Q12" s="26">
        <f>Q39+Q47+Q56</f>
        <v>576</v>
      </c>
      <c r="R12" s="26"/>
      <c r="S12" s="26">
        <v>828</v>
      </c>
      <c r="T12" s="26"/>
      <c r="U12" s="75">
        <f>U39+U47+U56</f>
        <v>576</v>
      </c>
      <c r="V12" s="75"/>
      <c r="W12" s="75">
        <f>W39+W47+W56+W90+W91</f>
        <v>864</v>
      </c>
      <c r="X12" s="75"/>
      <c r="Y12" s="25"/>
      <c r="Z12" s="25"/>
      <c r="AA12" s="25"/>
      <c r="AB12" s="25"/>
    </row>
    <row r="13" spans="1:28" ht="14.25" customHeight="1" x14ac:dyDescent="0.25">
      <c r="A13" s="21"/>
      <c r="B13" s="22" t="s">
        <v>67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3"/>
      <c r="N13" s="23"/>
      <c r="O13" s="23"/>
      <c r="P13" s="23"/>
      <c r="Q13" s="26"/>
      <c r="R13" s="26"/>
      <c r="S13" s="26"/>
      <c r="T13" s="26"/>
      <c r="U13" s="27"/>
      <c r="V13" s="27"/>
      <c r="W13" s="27"/>
      <c r="X13" s="27"/>
      <c r="Y13" s="28"/>
      <c r="Z13" s="28"/>
      <c r="AA13" s="28"/>
      <c r="AB13" s="28"/>
    </row>
    <row r="14" spans="1:28" ht="15" customHeight="1" x14ac:dyDescent="0.25">
      <c r="A14" s="29" t="s">
        <v>99</v>
      </c>
      <c r="B14" s="30" t="s">
        <v>25</v>
      </c>
      <c r="C14" s="21" t="s">
        <v>31</v>
      </c>
      <c r="D14" s="21">
        <v>102</v>
      </c>
      <c r="E14" s="21">
        <v>24</v>
      </c>
      <c r="F14" s="21">
        <v>78</v>
      </c>
      <c r="G14" s="21">
        <v>39</v>
      </c>
      <c r="H14" s="21">
        <v>39</v>
      </c>
      <c r="I14" s="21">
        <v>0</v>
      </c>
      <c r="J14" s="21">
        <v>2</v>
      </c>
      <c r="K14" s="21">
        <v>4</v>
      </c>
      <c r="L14" s="21"/>
      <c r="M14" s="23">
        <v>34</v>
      </c>
      <c r="N14" s="23">
        <v>12</v>
      </c>
      <c r="O14" s="23">
        <v>44</v>
      </c>
      <c r="P14" s="23">
        <v>12</v>
      </c>
      <c r="Q14" s="26"/>
      <c r="R14" s="26"/>
      <c r="S14" s="26"/>
      <c r="T14" s="26"/>
      <c r="U14" s="27"/>
      <c r="V14" s="27"/>
      <c r="W14" s="27"/>
      <c r="X14" s="27"/>
      <c r="Y14" s="28"/>
      <c r="Z14" s="28"/>
      <c r="AA14" s="28"/>
      <c r="AB14" s="28"/>
    </row>
    <row r="15" spans="1:28" ht="43.5" customHeight="1" x14ac:dyDescent="0.25">
      <c r="A15" s="29" t="s">
        <v>100</v>
      </c>
      <c r="B15" s="31" t="s">
        <v>26</v>
      </c>
      <c r="C15" s="21" t="s">
        <v>38</v>
      </c>
      <c r="D15" s="21">
        <v>117</v>
      </c>
      <c r="E15" s="21">
        <v>0</v>
      </c>
      <c r="F15" s="21">
        <v>117</v>
      </c>
      <c r="G15" s="21">
        <v>59</v>
      </c>
      <c r="H15" s="21">
        <v>58</v>
      </c>
      <c r="I15" s="21">
        <v>0</v>
      </c>
      <c r="J15" s="21">
        <v>0</v>
      </c>
      <c r="K15" s="21">
        <v>0</v>
      </c>
      <c r="L15" s="21"/>
      <c r="M15" s="23">
        <v>51</v>
      </c>
      <c r="N15" s="23">
        <v>0</v>
      </c>
      <c r="O15" s="23">
        <v>66</v>
      </c>
      <c r="P15" s="23">
        <v>0</v>
      </c>
      <c r="Q15" s="26"/>
      <c r="R15" s="26"/>
      <c r="S15" s="26"/>
      <c r="T15" s="26"/>
      <c r="U15" s="27"/>
      <c r="V15" s="27"/>
      <c r="W15" s="27"/>
      <c r="X15" s="27"/>
      <c r="Y15" s="28"/>
      <c r="Z15" s="28"/>
      <c r="AA15" s="28"/>
      <c r="AB15" s="28"/>
    </row>
    <row r="16" spans="1:28" ht="24.75" customHeight="1" x14ac:dyDescent="0.25">
      <c r="A16" s="29"/>
      <c r="B16" s="32" t="s">
        <v>68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3"/>
      <c r="N16" s="23"/>
      <c r="O16" s="23"/>
      <c r="P16" s="23"/>
      <c r="Q16" s="26"/>
      <c r="R16" s="26"/>
      <c r="S16" s="26"/>
      <c r="T16" s="26"/>
      <c r="U16" s="27"/>
      <c r="V16" s="27"/>
      <c r="W16" s="27"/>
      <c r="X16" s="27"/>
      <c r="Y16" s="28"/>
      <c r="Z16" s="28"/>
      <c r="AA16" s="28"/>
      <c r="AB16" s="28"/>
    </row>
    <row r="17" spans="1:28" ht="15.75" x14ac:dyDescent="0.25">
      <c r="A17" s="29" t="s">
        <v>180</v>
      </c>
      <c r="B17" s="31" t="s">
        <v>27</v>
      </c>
      <c r="C17" s="21" t="s">
        <v>31</v>
      </c>
      <c r="D17" s="21">
        <v>180</v>
      </c>
      <c r="E17" s="21">
        <v>24</v>
      </c>
      <c r="F17" s="21">
        <v>156</v>
      </c>
      <c r="G17" s="21">
        <v>4</v>
      </c>
      <c r="H17" s="21">
        <v>152</v>
      </c>
      <c r="I17" s="21">
        <v>0</v>
      </c>
      <c r="J17" s="21">
        <v>2</v>
      </c>
      <c r="K17" s="21">
        <v>4</v>
      </c>
      <c r="L17" s="21"/>
      <c r="M17" s="23">
        <v>68</v>
      </c>
      <c r="N17" s="23">
        <v>12</v>
      </c>
      <c r="O17" s="23">
        <v>88</v>
      </c>
      <c r="P17" s="23">
        <v>12</v>
      </c>
      <c r="Q17" s="26"/>
      <c r="R17" s="26"/>
      <c r="S17" s="26"/>
      <c r="T17" s="26"/>
      <c r="U17" s="27"/>
      <c r="V17" s="27"/>
      <c r="W17" s="27"/>
      <c r="X17" s="27"/>
      <c r="Y17" s="28"/>
      <c r="Z17" s="28"/>
      <c r="AA17" s="28"/>
      <c r="AB17" s="28"/>
    </row>
    <row r="18" spans="1:28" ht="27" customHeight="1" x14ac:dyDescent="0.25">
      <c r="A18" s="29"/>
      <c r="B18" s="32" t="s">
        <v>71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3"/>
      <c r="N18" s="23"/>
      <c r="O18" s="23"/>
      <c r="P18" s="23"/>
      <c r="Q18" s="26"/>
      <c r="R18" s="26"/>
      <c r="S18" s="26"/>
      <c r="T18" s="26"/>
      <c r="U18" s="27"/>
      <c r="V18" s="27"/>
      <c r="W18" s="27"/>
      <c r="X18" s="27"/>
      <c r="Y18" s="28"/>
      <c r="Z18" s="28"/>
      <c r="AA18" s="28"/>
      <c r="AB18" s="28"/>
    </row>
    <row r="19" spans="1:28" ht="15.75" x14ac:dyDescent="0.25">
      <c r="A19" s="29" t="s">
        <v>181</v>
      </c>
      <c r="B19" s="31" t="s">
        <v>28</v>
      </c>
      <c r="C19" s="21" t="s">
        <v>31</v>
      </c>
      <c r="D19" s="21">
        <v>184</v>
      </c>
      <c r="E19" s="21">
        <v>24</v>
      </c>
      <c r="F19" s="21">
        <v>160</v>
      </c>
      <c r="G19" s="21">
        <v>80</v>
      </c>
      <c r="H19" s="21">
        <v>80</v>
      </c>
      <c r="I19" s="21">
        <v>0</v>
      </c>
      <c r="J19" s="21">
        <v>2</v>
      </c>
      <c r="K19" s="21">
        <v>4</v>
      </c>
      <c r="L19" s="21"/>
      <c r="M19" s="23">
        <v>50</v>
      </c>
      <c r="N19" s="23">
        <v>12</v>
      </c>
      <c r="O19" s="23">
        <v>110</v>
      </c>
      <c r="P19" s="23">
        <v>12</v>
      </c>
      <c r="Q19" s="26"/>
      <c r="R19" s="26"/>
      <c r="S19" s="26"/>
      <c r="T19" s="26"/>
      <c r="U19" s="27"/>
      <c r="V19" s="27"/>
      <c r="W19" s="27"/>
      <c r="X19" s="27"/>
      <c r="Y19" s="28"/>
      <c r="Z19" s="28"/>
      <c r="AA19" s="28"/>
      <c r="AB19" s="28"/>
    </row>
    <row r="20" spans="1:28" ht="15.75" x14ac:dyDescent="0.25">
      <c r="A20" s="29" t="s">
        <v>101</v>
      </c>
      <c r="B20" s="31" t="s">
        <v>70</v>
      </c>
      <c r="C20" s="21" t="s">
        <v>38</v>
      </c>
      <c r="D20" s="21">
        <v>78</v>
      </c>
      <c r="E20" s="21">
        <v>0</v>
      </c>
      <c r="F20" s="21">
        <v>78</v>
      </c>
      <c r="G20" s="21">
        <v>39</v>
      </c>
      <c r="H20" s="21">
        <v>39</v>
      </c>
      <c r="I20" s="21">
        <v>0</v>
      </c>
      <c r="J20" s="21">
        <v>0</v>
      </c>
      <c r="K20" s="21">
        <v>0</v>
      </c>
      <c r="L20" s="21"/>
      <c r="M20" s="23">
        <v>30</v>
      </c>
      <c r="N20" s="23">
        <v>0</v>
      </c>
      <c r="O20" s="23">
        <v>48</v>
      </c>
      <c r="P20" s="23">
        <v>0</v>
      </c>
      <c r="Q20" s="26"/>
      <c r="R20" s="26"/>
      <c r="S20" s="26"/>
      <c r="T20" s="26"/>
      <c r="U20" s="27"/>
      <c r="V20" s="27"/>
      <c r="W20" s="27"/>
      <c r="X20" s="27"/>
      <c r="Y20" s="28"/>
      <c r="Z20" s="28"/>
      <c r="AA20" s="28"/>
      <c r="AB20" s="28"/>
    </row>
    <row r="21" spans="1:28" ht="31.5" x14ac:dyDescent="0.25">
      <c r="A21" s="29"/>
      <c r="B21" s="32" t="s">
        <v>106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3"/>
      <c r="N21" s="23"/>
      <c r="O21" s="23"/>
      <c r="P21" s="23"/>
      <c r="Q21" s="26"/>
      <c r="R21" s="26"/>
      <c r="S21" s="26"/>
      <c r="T21" s="26"/>
      <c r="U21" s="27"/>
      <c r="V21" s="27"/>
      <c r="W21" s="27"/>
      <c r="X21" s="27"/>
      <c r="Y21" s="28"/>
      <c r="Z21" s="28"/>
      <c r="AA21" s="28"/>
      <c r="AB21" s="28"/>
    </row>
    <row r="22" spans="1:28" ht="15.75" x14ac:dyDescent="0.25">
      <c r="A22" s="29" t="s">
        <v>102</v>
      </c>
      <c r="B22" s="31" t="s">
        <v>107</v>
      </c>
      <c r="C22" s="21" t="s">
        <v>38</v>
      </c>
      <c r="D22" s="21">
        <v>150</v>
      </c>
      <c r="E22" s="21">
        <v>0</v>
      </c>
      <c r="F22" s="21">
        <v>150</v>
      </c>
      <c r="G22" s="21">
        <v>75</v>
      </c>
      <c r="H22" s="21">
        <v>75</v>
      </c>
      <c r="I22" s="21">
        <v>0</v>
      </c>
      <c r="J22" s="21">
        <v>0</v>
      </c>
      <c r="K22" s="21">
        <v>0</v>
      </c>
      <c r="L22" s="21"/>
      <c r="M22" s="23">
        <v>74</v>
      </c>
      <c r="N22" s="23">
        <v>0</v>
      </c>
      <c r="O22" s="23">
        <v>76</v>
      </c>
      <c r="P22" s="23">
        <v>0</v>
      </c>
      <c r="Q22" s="26"/>
      <c r="R22" s="26"/>
      <c r="S22" s="26"/>
      <c r="T22" s="26"/>
      <c r="U22" s="27"/>
      <c r="V22" s="27"/>
      <c r="W22" s="27"/>
      <c r="X22" s="27"/>
      <c r="Y22" s="28"/>
      <c r="Z22" s="28"/>
      <c r="AA22" s="28"/>
      <c r="AB22" s="28"/>
    </row>
    <row r="23" spans="1:28" ht="20.25" customHeight="1" x14ac:dyDescent="0.25">
      <c r="A23" s="29" t="s">
        <v>103</v>
      </c>
      <c r="B23" s="31" t="s">
        <v>108</v>
      </c>
      <c r="C23" s="21" t="s">
        <v>38</v>
      </c>
      <c r="D23" s="21">
        <v>101</v>
      </c>
      <c r="E23" s="21">
        <v>0</v>
      </c>
      <c r="F23" s="21">
        <v>101</v>
      </c>
      <c r="G23" s="21">
        <v>51</v>
      </c>
      <c r="H23" s="21">
        <v>50</v>
      </c>
      <c r="I23" s="21">
        <v>0</v>
      </c>
      <c r="J23" s="21">
        <v>0</v>
      </c>
      <c r="K23" s="21">
        <v>0</v>
      </c>
      <c r="L23" s="21"/>
      <c r="M23" s="23">
        <v>44</v>
      </c>
      <c r="N23" s="23">
        <v>0</v>
      </c>
      <c r="O23" s="23">
        <v>57</v>
      </c>
      <c r="P23" s="23">
        <v>0</v>
      </c>
      <c r="Q23" s="26"/>
      <c r="R23" s="26"/>
      <c r="S23" s="26"/>
      <c r="T23" s="26"/>
      <c r="U23" s="27"/>
      <c r="V23" s="27"/>
      <c r="W23" s="27"/>
      <c r="X23" s="27"/>
      <c r="Y23" s="28"/>
      <c r="Z23" s="28"/>
      <c r="AA23" s="28"/>
      <c r="AB23" s="28"/>
    </row>
    <row r="24" spans="1:28" ht="18.75" customHeight="1" x14ac:dyDescent="0.25">
      <c r="A24" s="29" t="s">
        <v>182</v>
      </c>
      <c r="B24" s="31" t="s">
        <v>109</v>
      </c>
      <c r="C24" s="21" t="s">
        <v>38</v>
      </c>
      <c r="D24" s="21">
        <v>117</v>
      </c>
      <c r="E24" s="21">
        <v>0</v>
      </c>
      <c r="F24" s="21">
        <v>117</v>
      </c>
      <c r="G24" s="21">
        <v>59</v>
      </c>
      <c r="H24" s="21">
        <v>58</v>
      </c>
      <c r="I24" s="21">
        <v>0</v>
      </c>
      <c r="J24" s="21">
        <v>2</v>
      </c>
      <c r="K24" s="21">
        <v>4</v>
      </c>
      <c r="L24" s="21"/>
      <c r="M24" s="23">
        <v>51</v>
      </c>
      <c r="N24" s="23">
        <v>0</v>
      </c>
      <c r="O24" s="23">
        <v>66</v>
      </c>
      <c r="P24" s="23">
        <v>0</v>
      </c>
      <c r="Q24" s="26"/>
      <c r="R24" s="26"/>
      <c r="S24" s="26"/>
      <c r="T24" s="26"/>
      <c r="U24" s="27"/>
      <c r="V24" s="27"/>
      <c r="W24" s="27"/>
      <c r="X24" s="27"/>
      <c r="Y24" s="28"/>
      <c r="Z24" s="28"/>
      <c r="AA24" s="28"/>
      <c r="AB24" s="28"/>
    </row>
    <row r="25" spans="1:28" ht="18.75" customHeight="1" x14ac:dyDescent="0.25">
      <c r="A25" s="29"/>
      <c r="B25" s="32" t="s">
        <v>110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3"/>
      <c r="N25" s="23"/>
      <c r="O25" s="23"/>
      <c r="P25" s="23"/>
      <c r="Q25" s="26"/>
      <c r="R25" s="26"/>
      <c r="S25" s="26"/>
      <c r="T25" s="26"/>
      <c r="U25" s="27"/>
      <c r="V25" s="27"/>
      <c r="W25" s="27"/>
      <c r="X25" s="27"/>
      <c r="Y25" s="28"/>
      <c r="Z25" s="28"/>
      <c r="AA25" s="28"/>
      <c r="AB25" s="28"/>
    </row>
    <row r="26" spans="1:28" ht="15.75" x14ac:dyDescent="0.25">
      <c r="A26" s="29" t="s">
        <v>183</v>
      </c>
      <c r="B26" s="31" t="s">
        <v>69</v>
      </c>
      <c r="C26" s="21" t="s">
        <v>38</v>
      </c>
      <c r="D26" s="21">
        <v>78</v>
      </c>
      <c r="E26" s="21">
        <v>0</v>
      </c>
      <c r="F26" s="21">
        <v>78</v>
      </c>
      <c r="G26" s="21">
        <v>39</v>
      </c>
      <c r="H26" s="21">
        <v>39</v>
      </c>
      <c r="I26" s="21">
        <v>0</v>
      </c>
      <c r="J26" s="21">
        <v>0</v>
      </c>
      <c r="K26" s="21">
        <v>0</v>
      </c>
      <c r="L26" s="21"/>
      <c r="M26" s="23">
        <v>78</v>
      </c>
      <c r="N26" s="23">
        <v>0</v>
      </c>
      <c r="O26" s="23">
        <v>0</v>
      </c>
      <c r="P26" s="23">
        <v>0</v>
      </c>
      <c r="Q26" s="26"/>
      <c r="R26" s="26"/>
      <c r="S26" s="26"/>
      <c r="T26" s="26"/>
      <c r="U26" s="27"/>
      <c r="V26" s="27"/>
      <c r="W26" s="27"/>
      <c r="X26" s="27"/>
      <c r="Y26" s="28"/>
      <c r="Z26" s="28"/>
      <c r="AA26" s="28"/>
      <c r="AB26" s="28"/>
    </row>
    <row r="27" spans="1:28" ht="15.75" x14ac:dyDescent="0.25">
      <c r="A27" s="29" t="s">
        <v>104</v>
      </c>
      <c r="B27" s="31" t="s">
        <v>111</v>
      </c>
      <c r="C27" s="21" t="s">
        <v>38</v>
      </c>
      <c r="D27" s="21">
        <v>39</v>
      </c>
      <c r="E27" s="21">
        <v>0</v>
      </c>
      <c r="F27" s="21">
        <v>39</v>
      </c>
      <c r="G27" s="21">
        <v>19</v>
      </c>
      <c r="H27" s="21">
        <v>20</v>
      </c>
      <c r="I27" s="21">
        <v>0</v>
      </c>
      <c r="J27" s="21">
        <v>0</v>
      </c>
      <c r="K27" s="21">
        <v>0</v>
      </c>
      <c r="L27" s="21"/>
      <c r="M27" s="23">
        <v>0</v>
      </c>
      <c r="N27" s="23">
        <v>0</v>
      </c>
      <c r="O27" s="23">
        <v>39</v>
      </c>
      <c r="P27" s="23">
        <v>0</v>
      </c>
      <c r="Q27" s="26"/>
      <c r="R27" s="26"/>
      <c r="S27" s="26"/>
      <c r="T27" s="26"/>
      <c r="U27" s="27"/>
      <c r="V27" s="27"/>
      <c r="W27" s="27"/>
      <c r="X27" s="27"/>
      <c r="Y27" s="28"/>
      <c r="Z27" s="28"/>
      <c r="AA27" s="28"/>
      <c r="AB27" s="28"/>
    </row>
    <row r="28" spans="1:28" ht="15.75" x14ac:dyDescent="0.25">
      <c r="A28" s="29" t="s">
        <v>117</v>
      </c>
      <c r="B28" s="31" t="s">
        <v>112</v>
      </c>
      <c r="C28" s="21" t="s">
        <v>38</v>
      </c>
      <c r="D28" s="21">
        <v>39</v>
      </c>
      <c r="E28" s="21">
        <v>0</v>
      </c>
      <c r="F28" s="21">
        <v>39</v>
      </c>
      <c r="G28" s="21">
        <v>19</v>
      </c>
      <c r="H28" s="21">
        <v>20</v>
      </c>
      <c r="I28" s="21">
        <v>0</v>
      </c>
      <c r="J28" s="21">
        <v>0</v>
      </c>
      <c r="K28" s="21">
        <v>0</v>
      </c>
      <c r="L28" s="21"/>
      <c r="M28" s="23">
        <v>0</v>
      </c>
      <c r="N28" s="23">
        <v>0</v>
      </c>
      <c r="O28" s="23">
        <v>39</v>
      </c>
      <c r="P28" s="23">
        <v>0</v>
      </c>
      <c r="Q28" s="26"/>
      <c r="R28" s="26"/>
      <c r="S28" s="26"/>
      <c r="T28" s="26"/>
      <c r="U28" s="27"/>
      <c r="V28" s="27"/>
      <c r="W28" s="27"/>
      <c r="X28" s="27"/>
      <c r="Y28" s="28"/>
      <c r="Z28" s="28"/>
      <c r="AA28" s="28"/>
      <c r="AB28" s="28"/>
    </row>
    <row r="29" spans="1:28" ht="45" customHeight="1" x14ac:dyDescent="0.25">
      <c r="A29" s="29"/>
      <c r="B29" s="32" t="s">
        <v>113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3"/>
      <c r="N29" s="23"/>
      <c r="O29" s="23"/>
      <c r="P29" s="23"/>
      <c r="Q29" s="26"/>
      <c r="R29" s="26"/>
      <c r="S29" s="26"/>
      <c r="T29" s="26"/>
      <c r="U29" s="27"/>
      <c r="V29" s="27"/>
      <c r="W29" s="27"/>
      <c r="X29" s="27"/>
      <c r="Y29" s="28"/>
      <c r="Z29" s="28"/>
      <c r="AA29" s="28"/>
      <c r="AB29" s="28"/>
    </row>
    <row r="30" spans="1:28" ht="21.75" customHeight="1" x14ac:dyDescent="0.25">
      <c r="A30" s="29" t="s">
        <v>105</v>
      </c>
      <c r="B30" s="31" t="s">
        <v>29</v>
      </c>
      <c r="C30" s="21" t="s">
        <v>38</v>
      </c>
      <c r="D30" s="21">
        <v>78</v>
      </c>
      <c r="E30" s="21">
        <v>0</v>
      </c>
      <c r="F30" s="21">
        <v>78</v>
      </c>
      <c r="G30" s="21">
        <v>2</v>
      </c>
      <c r="H30" s="21">
        <v>76</v>
      </c>
      <c r="I30" s="21">
        <v>0</v>
      </c>
      <c r="J30" s="21">
        <v>0</v>
      </c>
      <c r="K30" s="21">
        <v>0</v>
      </c>
      <c r="L30" s="21"/>
      <c r="M30" s="23">
        <v>34</v>
      </c>
      <c r="N30" s="23">
        <v>0</v>
      </c>
      <c r="O30" s="23">
        <v>44</v>
      </c>
      <c r="P30" s="23">
        <v>0</v>
      </c>
      <c r="Q30" s="26"/>
      <c r="R30" s="26"/>
      <c r="S30" s="26"/>
      <c r="T30" s="26"/>
      <c r="U30" s="27"/>
      <c r="V30" s="27"/>
      <c r="W30" s="27"/>
      <c r="X30" s="27"/>
      <c r="Y30" s="28"/>
      <c r="Z30" s="28"/>
      <c r="AA30" s="28"/>
      <c r="AB30" s="28"/>
    </row>
    <row r="31" spans="1:28" ht="27.75" customHeight="1" x14ac:dyDescent="0.25">
      <c r="A31" s="29" t="s">
        <v>118</v>
      </c>
      <c r="B31" s="31" t="s">
        <v>114</v>
      </c>
      <c r="C31" s="21" t="s">
        <v>38</v>
      </c>
      <c r="D31" s="21">
        <v>78</v>
      </c>
      <c r="E31" s="21">
        <v>0</v>
      </c>
      <c r="F31" s="21">
        <v>78</v>
      </c>
      <c r="G31" s="21">
        <v>39</v>
      </c>
      <c r="H31" s="21">
        <v>39</v>
      </c>
      <c r="I31" s="21">
        <v>0</v>
      </c>
      <c r="J31" s="21">
        <v>0</v>
      </c>
      <c r="K31" s="21">
        <v>0</v>
      </c>
      <c r="L31" s="21"/>
      <c r="M31" s="23">
        <v>34</v>
      </c>
      <c r="N31" s="23">
        <v>0</v>
      </c>
      <c r="O31" s="23">
        <v>44</v>
      </c>
      <c r="P31" s="23">
        <v>0</v>
      </c>
      <c r="Q31" s="26"/>
      <c r="R31" s="26"/>
      <c r="S31" s="26"/>
      <c r="T31" s="26"/>
      <c r="U31" s="27"/>
      <c r="V31" s="27"/>
      <c r="W31" s="27"/>
      <c r="X31" s="27"/>
      <c r="Y31" s="28"/>
      <c r="Z31" s="28"/>
      <c r="AA31" s="28"/>
      <c r="AB31" s="28"/>
    </row>
    <row r="32" spans="1:28" ht="18.75" customHeight="1" x14ac:dyDescent="0.25">
      <c r="A32" s="29"/>
      <c r="B32" s="31" t="s">
        <v>115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3"/>
      <c r="N32" s="23"/>
      <c r="O32" s="23"/>
      <c r="P32" s="23"/>
      <c r="Q32" s="26"/>
      <c r="R32" s="26"/>
      <c r="S32" s="26"/>
      <c r="T32" s="26"/>
      <c r="U32" s="27"/>
      <c r="V32" s="27"/>
      <c r="W32" s="27"/>
      <c r="X32" s="27"/>
      <c r="Y32" s="28"/>
      <c r="Z32" s="28"/>
      <c r="AA32" s="28"/>
      <c r="AB32" s="28"/>
    </row>
    <row r="33" spans="1:28" ht="18.75" customHeight="1" x14ac:dyDescent="0.25">
      <c r="A33" s="29"/>
      <c r="B33" s="32" t="s">
        <v>116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3"/>
      <c r="N33" s="23"/>
      <c r="O33" s="23"/>
      <c r="P33" s="23"/>
      <c r="Q33" s="26"/>
      <c r="R33" s="26"/>
      <c r="S33" s="26"/>
      <c r="T33" s="26"/>
      <c r="U33" s="27"/>
      <c r="V33" s="27"/>
      <c r="W33" s="27"/>
      <c r="X33" s="27"/>
      <c r="Y33" s="28"/>
      <c r="Z33" s="28"/>
      <c r="AA33" s="28"/>
      <c r="AB33" s="28"/>
    </row>
    <row r="34" spans="1:28" ht="23.25" customHeight="1" x14ac:dyDescent="0.25">
      <c r="A34" s="29" t="s">
        <v>119</v>
      </c>
      <c r="B34" s="31" t="s">
        <v>30</v>
      </c>
      <c r="C34" s="21" t="s">
        <v>38</v>
      </c>
      <c r="D34" s="21">
        <v>32</v>
      </c>
      <c r="E34" s="21">
        <v>0</v>
      </c>
      <c r="F34" s="21">
        <v>32</v>
      </c>
      <c r="G34" s="21">
        <v>16</v>
      </c>
      <c r="H34" s="21">
        <v>16</v>
      </c>
      <c r="I34" s="21">
        <v>0</v>
      </c>
      <c r="J34" s="21">
        <v>0</v>
      </c>
      <c r="K34" s="21">
        <v>0</v>
      </c>
      <c r="L34" s="21"/>
      <c r="M34" s="23">
        <v>32</v>
      </c>
      <c r="N34" s="23">
        <v>0</v>
      </c>
      <c r="O34" s="23">
        <v>0</v>
      </c>
      <c r="P34" s="23">
        <v>0</v>
      </c>
      <c r="Q34" s="26"/>
      <c r="R34" s="26"/>
      <c r="S34" s="26"/>
      <c r="T34" s="26"/>
      <c r="U34" s="27"/>
      <c r="V34" s="27"/>
      <c r="W34" s="27"/>
      <c r="X34" s="27"/>
      <c r="Y34" s="28"/>
      <c r="Z34" s="28"/>
      <c r="AA34" s="28"/>
      <c r="AB34" s="28"/>
    </row>
    <row r="35" spans="1:28" ht="23.25" customHeight="1" x14ac:dyDescent="0.25">
      <c r="A35" s="29" t="s">
        <v>120</v>
      </c>
      <c r="B35" s="31" t="s">
        <v>186</v>
      </c>
      <c r="C35" s="21" t="s">
        <v>38</v>
      </c>
      <c r="D35" s="21">
        <v>32</v>
      </c>
      <c r="E35" s="21">
        <v>0</v>
      </c>
      <c r="F35" s="21">
        <v>32</v>
      </c>
      <c r="G35" s="21">
        <v>16</v>
      </c>
      <c r="H35" s="21">
        <v>16</v>
      </c>
      <c r="I35" s="21">
        <v>0</v>
      </c>
      <c r="J35" s="21">
        <v>0</v>
      </c>
      <c r="K35" s="21">
        <v>0</v>
      </c>
      <c r="L35" s="21"/>
      <c r="M35" s="23">
        <v>0</v>
      </c>
      <c r="N35" s="23">
        <v>0</v>
      </c>
      <c r="O35" s="23">
        <v>32</v>
      </c>
      <c r="P35" s="23">
        <v>0</v>
      </c>
      <c r="Q35" s="26"/>
      <c r="R35" s="26"/>
      <c r="S35" s="26"/>
      <c r="T35" s="26"/>
      <c r="U35" s="27"/>
      <c r="V35" s="27"/>
      <c r="W35" s="27"/>
      <c r="X35" s="27"/>
      <c r="Y35" s="28"/>
      <c r="Z35" s="28"/>
      <c r="AA35" s="28"/>
      <c r="AB35" s="28"/>
    </row>
    <row r="36" spans="1:28" ht="21.75" customHeight="1" x14ac:dyDescent="0.25">
      <c r="A36" s="29" t="s">
        <v>185</v>
      </c>
      <c r="B36" s="33" t="s">
        <v>184</v>
      </c>
      <c r="C36" s="21" t="s">
        <v>38</v>
      </c>
      <c r="D36" s="21">
        <v>32</v>
      </c>
      <c r="E36" s="21">
        <v>0</v>
      </c>
      <c r="F36" s="21">
        <v>32</v>
      </c>
      <c r="G36" s="21">
        <v>16</v>
      </c>
      <c r="H36" s="21">
        <v>16</v>
      </c>
      <c r="I36" s="21">
        <v>0</v>
      </c>
      <c r="J36" s="21">
        <v>0</v>
      </c>
      <c r="K36" s="21">
        <v>0</v>
      </c>
      <c r="L36" s="21"/>
      <c r="M36" s="23">
        <v>32</v>
      </c>
      <c r="N36" s="23">
        <v>0</v>
      </c>
      <c r="O36" s="23">
        <v>0</v>
      </c>
      <c r="P36" s="23">
        <v>0</v>
      </c>
      <c r="Q36" s="26"/>
      <c r="R36" s="26"/>
      <c r="S36" s="26"/>
      <c r="T36" s="26"/>
      <c r="U36" s="27"/>
      <c r="V36" s="27"/>
      <c r="W36" s="27"/>
      <c r="X36" s="27"/>
      <c r="Y36" s="28"/>
      <c r="Z36" s="28"/>
      <c r="AA36" s="28"/>
      <c r="AB36" s="28"/>
    </row>
    <row r="37" spans="1:28" ht="15.75" x14ac:dyDescent="0.25">
      <c r="A37" s="21" t="s">
        <v>32</v>
      </c>
      <c r="B37" s="34" t="s">
        <v>72</v>
      </c>
      <c r="C37" s="21" t="s">
        <v>38</v>
      </c>
      <c r="D37" s="21">
        <v>39</v>
      </c>
      <c r="E37" s="21">
        <v>39</v>
      </c>
      <c r="F37" s="21">
        <v>0</v>
      </c>
      <c r="G37" s="21">
        <v>0</v>
      </c>
      <c r="H37" s="21">
        <v>39</v>
      </c>
      <c r="I37" s="21">
        <v>0</v>
      </c>
      <c r="J37" s="21">
        <v>0</v>
      </c>
      <c r="K37" s="21">
        <v>0</v>
      </c>
      <c r="L37" s="21"/>
      <c r="M37" s="23">
        <v>0</v>
      </c>
      <c r="N37" s="23">
        <v>0</v>
      </c>
      <c r="O37" s="23">
        <v>39</v>
      </c>
      <c r="P37" s="23">
        <v>0</v>
      </c>
      <c r="Q37" s="26"/>
      <c r="R37" s="26"/>
      <c r="S37" s="26"/>
      <c r="T37" s="26"/>
      <c r="U37" s="27"/>
      <c r="V37" s="27"/>
      <c r="W37" s="27"/>
      <c r="X37" s="27"/>
      <c r="Y37" s="28"/>
      <c r="Z37" s="28"/>
      <c r="AA37" s="28"/>
      <c r="AB37" s="28"/>
    </row>
    <row r="38" spans="1:28" ht="47.25" x14ac:dyDescent="0.25">
      <c r="A38" s="21"/>
      <c r="B38" s="35" t="s">
        <v>33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3"/>
      <c r="N38" s="23"/>
      <c r="O38" s="23"/>
      <c r="P38" s="23"/>
      <c r="Q38" s="26"/>
      <c r="R38" s="26"/>
      <c r="S38" s="26"/>
      <c r="T38" s="26"/>
      <c r="U38" s="27"/>
      <c r="V38" s="27"/>
      <c r="W38" s="27"/>
      <c r="X38" s="27"/>
      <c r="Y38" s="28"/>
      <c r="Z38" s="28"/>
      <c r="AA38" s="28"/>
      <c r="AB38" s="28"/>
    </row>
    <row r="39" spans="1:28" ht="28.5" customHeight="1" x14ac:dyDescent="0.25">
      <c r="A39" s="21" t="s">
        <v>34</v>
      </c>
      <c r="B39" s="35" t="s">
        <v>86</v>
      </c>
      <c r="C39" s="21"/>
      <c r="D39" s="36">
        <f>SUM(D40:D46)</f>
        <v>424</v>
      </c>
      <c r="E39" s="37">
        <f>SUM(E40:E46)</f>
        <v>0</v>
      </c>
      <c r="F39" s="36">
        <f>SUM(F40:F46)</f>
        <v>424</v>
      </c>
      <c r="G39" s="21">
        <f>SUM(G40:G46)</f>
        <v>124</v>
      </c>
      <c r="H39" s="21">
        <f>SUM(H40:H46)</f>
        <v>300</v>
      </c>
      <c r="I39" s="21">
        <v>0</v>
      </c>
      <c r="J39" s="21">
        <v>0</v>
      </c>
      <c r="K39" s="21">
        <v>0</v>
      </c>
      <c r="L39" s="21"/>
      <c r="M39" s="23"/>
      <c r="N39" s="23"/>
      <c r="O39" s="23"/>
      <c r="P39" s="23"/>
      <c r="Q39" s="36">
        <f>SUM(Q40:Q46)</f>
        <v>176</v>
      </c>
      <c r="R39" s="26">
        <v>0</v>
      </c>
      <c r="S39" s="36">
        <v>40</v>
      </c>
      <c r="T39" s="26">
        <v>0</v>
      </c>
      <c r="U39" s="36">
        <f>SUM(U40:U46)</f>
        <v>32</v>
      </c>
      <c r="V39" s="27">
        <v>0</v>
      </c>
      <c r="W39" s="36">
        <f>SUM(W40:W46)</f>
        <v>176</v>
      </c>
      <c r="X39" s="27">
        <v>0</v>
      </c>
      <c r="Y39" s="28"/>
      <c r="Z39" s="28"/>
      <c r="AA39" s="28"/>
      <c r="AB39" s="28"/>
    </row>
    <row r="40" spans="1:28" ht="15.75" x14ac:dyDescent="0.25">
      <c r="A40" s="38" t="s">
        <v>87</v>
      </c>
      <c r="B40" s="39" t="s">
        <v>121</v>
      </c>
      <c r="C40" s="21" t="s">
        <v>38</v>
      </c>
      <c r="D40" s="21">
        <v>48</v>
      </c>
      <c r="E40" s="40">
        <v>0</v>
      </c>
      <c r="F40" s="21">
        <v>48</v>
      </c>
      <c r="G40" s="41">
        <v>24</v>
      </c>
      <c r="H40" s="41">
        <v>24</v>
      </c>
      <c r="I40" s="21">
        <v>0</v>
      </c>
      <c r="J40" s="21">
        <v>0</v>
      </c>
      <c r="K40" s="21">
        <v>0</v>
      </c>
      <c r="L40" s="21"/>
      <c r="M40" s="23"/>
      <c r="N40" s="23"/>
      <c r="O40" s="23"/>
      <c r="P40" s="23"/>
      <c r="Q40" s="26">
        <v>48</v>
      </c>
      <c r="R40" s="26">
        <v>0</v>
      </c>
      <c r="S40" s="26">
        <v>0</v>
      </c>
      <c r="T40" s="26">
        <v>0</v>
      </c>
      <c r="U40" s="27">
        <v>0</v>
      </c>
      <c r="V40" s="27">
        <v>0</v>
      </c>
      <c r="W40" s="27">
        <v>0</v>
      </c>
      <c r="X40" s="27">
        <v>0</v>
      </c>
      <c r="Y40" s="28"/>
      <c r="Z40" s="28"/>
      <c r="AA40" s="28"/>
      <c r="AB40" s="28"/>
    </row>
    <row r="41" spans="1:28" ht="31.5" x14ac:dyDescent="0.25">
      <c r="A41" s="38" t="s">
        <v>88</v>
      </c>
      <c r="B41" s="42" t="s">
        <v>122</v>
      </c>
      <c r="C41" s="21" t="s">
        <v>38</v>
      </c>
      <c r="D41" s="21">
        <v>98</v>
      </c>
      <c r="E41" s="40">
        <v>0</v>
      </c>
      <c r="F41" s="21">
        <v>98</v>
      </c>
      <c r="G41" s="41">
        <v>8</v>
      </c>
      <c r="H41" s="41">
        <v>90</v>
      </c>
      <c r="I41" s="21">
        <v>0</v>
      </c>
      <c r="J41" s="21">
        <v>0</v>
      </c>
      <c r="K41" s="21">
        <v>0</v>
      </c>
      <c r="L41" s="21"/>
      <c r="M41" s="23"/>
      <c r="N41" s="23"/>
      <c r="O41" s="23"/>
      <c r="P41" s="23"/>
      <c r="Q41" s="26">
        <v>32</v>
      </c>
      <c r="R41" s="26">
        <v>0</v>
      </c>
      <c r="S41" s="26">
        <v>20</v>
      </c>
      <c r="T41" s="26">
        <v>0</v>
      </c>
      <c r="U41" s="27">
        <v>16</v>
      </c>
      <c r="V41" s="27">
        <v>0</v>
      </c>
      <c r="W41" s="27">
        <v>30</v>
      </c>
      <c r="X41" s="27">
        <v>0</v>
      </c>
      <c r="Y41" s="28"/>
      <c r="Z41" s="28"/>
      <c r="AA41" s="28"/>
      <c r="AB41" s="28"/>
    </row>
    <row r="42" spans="1:28" ht="15.75" x14ac:dyDescent="0.25">
      <c r="A42" s="38" t="s">
        <v>89</v>
      </c>
      <c r="B42" s="42" t="s">
        <v>123</v>
      </c>
      <c r="C42" s="21" t="s">
        <v>38</v>
      </c>
      <c r="D42" s="21">
        <v>68</v>
      </c>
      <c r="E42" s="40">
        <v>0</v>
      </c>
      <c r="F42" s="21">
        <v>68</v>
      </c>
      <c r="G42" s="43">
        <v>34</v>
      </c>
      <c r="H42" s="41">
        <v>34</v>
      </c>
      <c r="I42" s="21">
        <v>0</v>
      </c>
      <c r="J42" s="21">
        <v>0</v>
      </c>
      <c r="K42" s="21">
        <v>0</v>
      </c>
      <c r="L42" s="21"/>
      <c r="M42" s="23"/>
      <c r="N42" s="23"/>
      <c r="O42" s="23"/>
      <c r="P42" s="23"/>
      <c r="Q42" s="26">
        <v>0</v>
      </c>
      <c r="R42" s="26">
        <v>0</v>
      </c>
      <c r="S42" s="26">
        <v>0</v>
      </c>
      <c r="T42" s="26">
        <v>0</v>
      </c>
      <c r="U42" s="27">
        <v>0</v>
      </c>
      <c r="V42" s="27">
        <v>0</v>
      </c>
      <c r="W42" s="27">
        <v>68</v>
      </c>
      <c r="X42" s="27">
        <v>0</v>
      </c>
      <c r="Y42" s="28"/>
      <c r="Z42" s="28"/>
      <c r="AA42" s="28"/>
      <c r="AB42" s="28"/>
    </row>
    <row r="43" spans="1:28" ht="27" customHeight="1" x14ac:dyDescent="0.25">
      <c r="A43" s="38" t="s">
        <v>90</v>
      </c>
      <c r="B43" s="42" t="s">
        <v>29</v>
      </c>
      <c r="C43" s="21" t="s">
        <v>38</v>
      </c>
      <c r="D43" s="21">
        <v>98</v>
      </c>
      <c r="E43" s="44">
        <v>0</v>
      </c>
      <c r="F43" s="21">
        <v>98</v>
      </c>
      <c r="G43" s="41">
        <v>2</v>
      </c>
      <c r="H43" s="41">
        <v>96</v>
      </c>
      <c r="I43" s="21">
        <v>0</v>
      </c>
      <c r="J43" s="21">
        <v>0</v>
      </c>
      <c r="K43" s="21">
        <v>0</v>
      </c>
      <c r="L43" s="21"/>
      <c r="M43" s="23"/>
      <c r="N43" s="23"/>
      <c r="O43" s="23"/>
      <c r="P43" s="23"/>
      <c r="Q43" s="26">
        <v>32</v>
      </c>
      <c r="R43" s="26">
        <v>0</v>
      </c>
      <c r="S43" s="26">
        <v>20</v>
      </c>
      <c r="T43" s="26">
        <v>0</v>
      </c>
      <c r="U43" s="27">
        <v>16</v>
      </c>
      <c r="V43" s="27">
        <v>0</v>
      </c>
      <c r="W43" s="27">
        <v>30</v>
      </c>
      <c r="X43" s="27">
        <v>0</v>
      </c>
      <c r="Y43" s="28"/>
      <c r="Z43" s="28"/>
      <c r="AA43" s="28"/>
      <c r="AB43" s="28"/>
    </row>
    <row r="44" spans="1:28" ht="27" customHeight="1" x14ac:dyDescent="0.25">
      <c r="A44" s="38" t="s">
        <v>91</v>
      </c>
      <c r="B44" s="42" t="s">
        <v>124</v>
      </c>
      <c r="C44" s="21" t="s">
        <v>38</v>
      </c>
      <c r="D44" s="21">
        <v>32</v>
      </c>
      <c r="E44" s="44">
        <v>0</v>
      </c>
      <c r="F44" s="21">
        <v>32</v>
      </c>
      <c r="G44" s="41">
        <v>16</v>
      </c>
      <c r="H44" s="41">
        <v>16</v>
      </c>
      <c r="I44" s="21">
        <v>0</v>
      </c>
      <c r="J44" s="21">
        <v>0</v>
      </c>
      <c r="K44" s="21">
        <v>0</v>
      </c>
      <c r="L44" s="21"/>
      <c r="M44" s="23"/>
      <c r="N44" s="23"/>
      <c r="O44" s="23"/>
      <c r="P44" s="23"/>
      <c r="Q44" s="26">
        <v>32</v>
      </c>
      <c r="R44" s="26">
        <v>0</v>
      </c>
      <c r="S44" s="26">
        <v>0</v>
      </c>
      <c r="T44" s="26">
        <v>0</v>
      </c>
      <c r="U44" s="27">
        <v>0</v>
      </c>
      <c r="V44" s="27">
        <v>0</v>
      </c>
      <c r="W44" s="27">
        <v>0</v>
      </c>
      <c r="X44" s="27">
        <v>0</v>
      </c>
      <c r="Y44" s="28"/>
      <c r="Z44" s="28"/>
      <c r="AA44" s="28"/>
      <c r="AB44" s="28"/>
    </row>
    <row r="45" spans="1:28" ht="27" customHeight="1" x14ac:dyDescent="0.25">
      <c r="A45" s="45" t="s">
        <v>92</v>
      </c>
      <c r="B45" s="42" t="s">
        <v>125</v>
      </c>
      <c r="C45" s="21" t="s">
        <v>38</v>
      </c>
      <c r="D45" s="21">
        <v>32</v>
      </c>
      <c r="E45" s="46">
        <v>0</v>
      </c>
      <c r="F45" s="21">
        <v>32</v>
      </c>
      <c r="G45" s="47">
        <v>16</v>
      </c>
      <c r="H45" s="47">
        <v>16</v>
      </c>
      <c r="I45" s="21">
        <v>0</v>
      </c>
      <c r="J45" s="21">
        <v>0</v>
      </c>
      <c r="K45" s="21">
        <v>0</v>
      </c>
      <c r="L45" s="21"/>
      <c r="M45" s="23"/>
      <c r="N45" s="23"/>
      <c r="O45" s="23"/>
      <c r="P45" s="23"/>
      <c r="Q45" s="26">
        <v>32</v>
      </c>
      <c r="R45" s="26">
        <v>0</v>
      </c>
      <c r="S45" s="26">
        <v>0</v>
      </c>
      <c r="T45" s="26">
        <v>0</v>
      </c>
      <c r="U45" s="27">
        <v>0</v>
      </c>
      <c r="V45" s="27">
        <v>0</v>
      </c>
      <c r="W45" s="27">
        <v>0</v>
      </c>
      <c r="X45" s="27">
        <v>0</v>
      </c>
      <c r="Y45" s="28"/>
      <c r="Z45" s="28"/>
      <c r="AA45" s="28"/>
      <c r="AB45" s="28"/>
    </row>
    <row r="46" spans="1:28" ht="31.5" x14ac:dyDescent="0.25">
      <c r="A46" s="38" t="s">
        <v>98</v>
      </c>
      <c r="B46" s="42" t="s">
        <v>126</v>
      </c>
      <c r="C46" s="21" t="s">
        <v>38</v>
      </c>
      <c r="D46" s="21">
        <v>48</v>
      </c>
      <c r="E46" s="48">
        <v>0</v>
      </c>
      <c r="F46" s="21">
        <v>48</v>
      </c>
      <c r="G46" s="43">
        <v>24</v>
      </c>
      <c r="H46" s="41">
        <v>24</v>
      </c>
      <c r="I46" s="21">
        <v>0</v>
      </c>
      <c r="J46" s="21">
        <v>0</v>
      </c>
      <c r="K46" s="21">
        <v>0</v>
      </c>
      <c r="L46" s="21"/>
      <c r="M46" s="23"/>
      <c r="N46" s="23"/>
      <c r="O46" s="23"/>
      <c r="P46" s="23"/>
      <c r="Q46" s="26">
        <v>0</v>
      </c>
      <c r="R46" s="26">
        <v>0</v>
      </c>
      <c r="S46" s="26">
        <v>0</v>
      </c>
      <c r="T46" s="26">
        <v>0</v>
      </c>
      <c r="U46" s="27">
        <v>0</v>
      </c>
      <c r="V46" s="27">
        <v>0</v>
      </c>
      <c r="W46" s="27">
        <v>48</v>
      </c>
      <c r="X46" s="27">
        <v>0</v>
      </c>
      <c r="Y46" s="28"/>
      <c r="Z46" s="28"/>
      <c r="AA46" s="28"/>
      <c r="AB46" s="28"/>
    </row>
    <row r="47" spans="1:28" ht="15.75" x14ac:dyDescent="0.25">
      <c r="A47" s="49" t="s">
        <v>94</v>
      </c>
      <c r="B47" s="50" t="s">
        <v>93</v>
      </c>
      <c r="C47" s="51"/>
      <c r="D47" s="36">
        <f>SUM(D48:D55)</f>
        <v>550</v>
      </c>
      <c r="E47" s="21">
        <f>SUM(E48:E55)</f>
        <v>16</v>
      </c>
      <c r="F47" s="36">
        <f>SUM(F48:F55)</f>
        <v>514</v>
      </c>
      <c r="G47" s="21">
        <f>SUM(G48:G55)</f>
        <v>216</v>
      </c>
      <c r="H47" s="21">
        <f>SUM(H48:H55)</f>
        <v>298</v>
      </c>
      <c r="I47" s="21">
        <v>0</v>
      </c>
      <c r="J47" s="21">
        <f>SUM(J48:J55)</f>
        <v>4</v>
      </c>
      <c r="K47" s="21">
        <f>SUM(K48:K55)</f>
        <v>16</v>
      </c>
      <c r="L47" s="21"/>
      <c r="M47" s="23"/>
      <c r="N47" s="23"/>
      <c r="O47" s="23"/>
      <c r="P47" s="23"/>
      <c r="Q47" s="36">
        <f>SUM(Q48:Q55)</f>
        <v>256</v>
      </c>
      <c r="R47" s="26">
        <v>0</v>
      </c>
      <c r="S47" s="36">
        <v>20</v>
      </c>
      <c r="T47" s="26">
        <v>0</v>
      </c>
      <c r="U47" s="36">
        <v>16</v>
      </c>
      <c r="V47" s="27">
        <v>0</v>
      </c>
      <c r="W47" s="36">
        <f>SUM(W48:W55)</f>
        <v>222</v>
      </c>
      <c r="X47" s="27">
        <v>0</v>
      </c>
      <c r="Y47" s="28"/>
      <c r="Z47" s="28"/>
      <c r="AA47" s="28"/>
      <c r="AB47" s="28"/>
    </row>
    <row r="48" spans="1:28" ht="31.5" x14ac:dyDescent="0.25">
      <c r="A48" s="38" t="s">
        <v>73</v>
      </c>
      <c r="B48" s="42" t="s">
        <v>127</v>
      </c>
      <c r="C48" s="21" t="s">
        <v>38</v>
      </c>
      <c r="D48" s="21">
        <v>64</v>
      </c>
      <c r="E48" s="52">
        <v>0</v>
      </c>
      <c r="F48" s="52">
        <v>64</v>
      </c>
      <c r="G48" s="53">
        <v>32</v>
      </c>
      <c r="H48" s="53">
        <v>32</v>
      </c>
      <c r="I48" s="21">
        <v>0</v>
      </c>
      <c r="J48" s="21">
        <v>0</v>
      </c>
      <c r="K48" s="21">
        <v>0</v>
      </c>
      <c r="L48" s="21"/>
      <c r="M48" s="23"/>
      <c r="N48" s="23"/>
      <c r="O48" s="23"/>
      <c r="P48" s="23"/>
      <c r="Q48" s="26">
        <v>0</v>
      </c>
      <c r="R48" s="26">
        <v>0</v>
      </c>
      <c r="S48" s="26">
        <v>0</v>
      </c>
      <c r="T48" s="26">
        <v>0</v>
      </c>
      <c r="U48" s="54">
        <v>0</v>
      </c>
      <c r="V48" s="27">
        <v>0</v>
      </c>
      <c r="W48" s="27">
        <v>64</v>
      </c>
      <c r="X48" s="27">
        <v>0</v>
      </c>
      <c r="Y48" s="28"/>
      <c r="Z48" s="28"/>
      <c r="AA48" s="28"/>
      <c r="AB48" s="28"/>
    </row>
    <row r="49" spans="1:28" ht="47.25" x14ac:dyDescent="0.25">
      <c r="A49" s="38" t="s">
        <v>74</v>
      </c>
      <c r="B49" s="42" t="s">
        <v>128</v>
      </c>
      <c r="C49" s="21" t="s">
        <v>38</v>
      </c>
      <c r="D49" s="21">
        <v>48</v>
      </c>
      <c r="E49" s="52">
        <v>0</v>
      </c>
      <c r="F49" s="21">
        <v>48</v>
      </c>
      <c r="G49" s="53">
        <v>24</v>
      </c>
      <c r="H49" s="53">
        <v>24</v>
      </c>
      <c r="I49" s="21">
        <v>0</v>
      </c>
      <c r="J49" s="21">
        <v>0</v>
      </c>
      <c r="K49" s="21">
        <v>0</v>
      </c>
      <c r="L49" s="21"/>
      <c r="M49" s="23"/>
      <c r="N49" s="23"/>
      <c r="O49" s="23"/>
      <c r="P49" s="23"/>
      <c r="Q49" s="26">
        <v>48</v>
      </c>
      <c r="R49" s="26">
        <v>0</v>
      </c>
      <c r="S49" s="26">
        <v>0</v>
      </c>
      <c r="T49" s="26">
        <v>0</v>
      </c>
      <c r="U49" s="54">
        <v>0</v>
      </c>
      <c r="V49" s="27">
        <v>0</v>
      </c>
      <c r="W49" s="27">
        <v>0</v>
      </c>
      <c r="X49" s="27">
        <v>0</v>
      </c>
      <c r="Y49" s="28"/>
      <c r="Z49" s="28"/>
      <c r="AA49" s="28"/>
      <c r="AB49" s="28"/>
    </row>
    <row r="50" spans="1:28" ht="43.5" customHeight="1" x14ac:dyDescent="0.25">
      <c r="A50" s="45" t="s">
        <v>75</v>
      </c>
      <c r="B50" s="42" t="s">
        <v>129</v>
      </c>
      <c r="C50" s="21" t="s">
        <v>31</v>
      </c>
      <c r="D50" s="21">
        <v>82</v>
      </c>
      <c r="E50" s="55">
        <v>8</v>
      </c>
      <c r="F50" s="21">
        <v>64</v>
      </c>
      <c r="G50" s="56">
        <v>32</v>
      </c>
      <c r="H50" s="56">
        <v>32</v>
      </c>
      <c r="I50" s="21">
        <v>0</v>
      </c>
      <c r="J50" s="21">
        <v>2</v>
      </c>
      <c r="K50" s="21">
        <v>8</v>
      </c>
      <c r="L50" s="21"/>
      <c r="M50" s="23"/>
      <c r="N50" s="23"/>
      <c r="O50" s="23"/>
      <c r="P50" s="23"/>
      <c r="Q50" s="26">
        <v>64</v>
      </c>
      <c r="R50" s="26">
        <v>18</v>
      </c>
      <c r="S50" s="26">
        <v>0</v>
      </c>
      <c r="T50" s="26">
        <v>0</v>
      </c>
      <c r="U50" s="57">
        <v>0</v>
      </c>
      <c r="V50" s="27">
        <v>0</v>
      </c>
      <c r="W50" s="27">
        <v>0</v>
      </c>
      <c r="X50" s="27">
        <v>0</v>
      </c>
      <c r="Y50" s="28"/>
      <c r="Z50" s="28"/>
      <c r="AA50" s="28"/>
      <c r="AB50" s="28"/>
    </row>
    <row r="51" spans="1:28" ht="29.25" customHeight="1" x14ac:dyDescent="0.25">
      <c r="A51" s="45" t="s">
        <v>76</v>
      </c>
      <c r="B51" s="42" t="s">
        <v>130</v>
      </c>
      <c r="C51" s="21" t="s">
        <v>38</v>
      </c>
      <c r="D51" s="21">
        <v>64</v>
      </c>
      <c r="E51" s="55">
        <v>0</v>
      </c>
      <c r="F51" s="21">
        <v>64</v>
      </c>
      <c r="G51" s="56">
        <v>32</v>
      </c>
      <c r="H51" s="56">
        <v>32</v>
      </c>
      <c r="I51" s="21">
        <v>0</v>
      </c>
      <c r="J51" s="21">
        <v>0</v>
      </c>
      <c r="K51" s="21">
        <v>0</v>
      </c>
      <c r="L51" s="21"/>
      <c r="M51" s="23"/>
      <c r="N51" s="23"/>
      <c r="O51" s="23"/>
      <c r="P51" s="23"/>
      <c r="Q51" s="26">
        <v>0</v>
      </c>
      <c r="R51" s="26">
        <v>0</v>
      </c>
      <c r="S51" s="26">
        <v>0</v>
      </c>
      <c r="T51" s="26">
        <v>0</v>
      </c>
      <c r="U51" s="57">
        <v>0</v>
      </c>
      <c r="V51" s="27">
        <v>0</v>
      </c>
      <c r="W51" s="27">
        <v>64</v>
      </c>
      <c r="X51" s="27">
        <v>0</v>
      </c>
      <c r="Y51" s="28"/>
      <c r="Z51" s="28"/>
      <c r="AA51" s="28"/>
      <c r="AB51" s="28"/>
    </row>
    <row r="52" spans="1:28" ht="40.5" customHeight="1" x14ac:dyDescent="0.25">
      <c r="A52" s="45" t="s">
        <v>77</v>
      </c>
      <c r="B52" s="42" t="s">
        <v>131</v>
      </c>
      <c r="C52" s="21" t="s">
        <v>31</v>
      </c>
      <c r="D52" s="21">
        <v>82</v>
      </c>
      <c r="E52" s="55">
        <v>8</v>
      </c>
      <c r="F52" s="21">
        <v>64</v>
      </c>
      <c r="G52" s="56">
        <v>32</v>
      </c>
      <c r="H52" s="56">
        <v>32</v>
      </c>
      <c r="I52" s="21">
        <v>0</v>
      </c>
      <c r="J52" s="21">
        <v>2</v>
      </c>
      <c r="K52" s="21">
        <v>8</v>
      </c>
      <c r="L52" s="21"/>
      <c r="M52" s="23"/>
      <c r="N52" s="23"/>
      <c r="O52" s="23"/>
      <c r="P52" s="23"/>
      <c r="Q52" s="26">
        <v>64</v>
      </c>
      <c r="R52" s="26">
        <v>18</v>
      </c>
      <c r="S52" s="26">
        <v>0</v>
      </c>
      <c r="T52" s="26">
        <v>0</v>
      </c>
      <c r="U52" s="57">
        <v>0</v>
      </c>
      <c r="V52" s="27">
        <v>0</v>
      </c>
      <c r="W52" s="27">
        <v>0</v>
      </c>
      <c r="X52" s="27">
        <v>0</v>
      </c>
      <c r="Y52" s="28"/>
      <c r="Z52" s="28"/>
      <c r="AA52" s="28"/>
      <c r="AB52" s="28"/>
    </row>
    <row r="53" spans="1:28" ht="39" customHeight="1" x14ac:dyDescent="0.25">
      <c r="A53" s="45" t="s">
        <v>78</v>
      </c>
      <c r="B53" s="42" t="s">
        <v>132</v>
      </c>
      <c r="C53" s="21" t="s">
        <v>38</v>
      </c>
      <c r="D53" s="21">
        <v>64</v>
      </c>
      <c r="E53" s="55">
        <v>0</v>
      </c>
      <c r="F53" s="21">
        <v>64</v>
      </c>
      <c r="G53" s="56">
        <v>32</v>
      </c>
      <c r="H53" s="56">
        <v>32</v>
      </c>
      <c r="I53" s="21">
        <v>0</v>
      </c>
      <c r="J53" s="21">
        <v>0</v>
      </c>
      <c r="K53" s="21">
        <v>0</v>
      </c>
      <c r="L53" s="21"/>
      <c r="M53" s="23"/>
      <c r="N53" s="23"/>
      <c r="O53" s="23"/>
      <c r="P53" s="23"/>
      <c r="Q53" s="26">
        <v>0</v>
      </c>
      <c r="R53" s="26">
        <v>0</v>
      </c>
      <c r="S53" s="26">
        <v>0</v>
      </c>
      <c r="T53" s="26">
        <v>0</v>
      </c>
      <c r="U53" s="57">
        <v>0</v>
      </c>
      <c r="V53" s="27">
        <v>0</v>
      </c>
      <c r="W53" s="27">
        <v>64</v>
      </c>
      <c r="X53" s="27">
        <v>0</v>
      </c>
      <c r="Y53" s="28"/>
      <c r="Z53" s="28"/>
      <c r="AA53" s="28"/>
      <c r="AB53" s="28"/>
    </row>
    <row r="54" spans="1:28" ht="19.5" customHeight="1" x14ac:dyDescent="0.25">
      <c r="A54" s="45" t="s">
        <v>79</v>
      </c>
      <c r="B54" s="42" t="s">
        <v>133</v>
      </c>
      <c r="C54" s="21" t="s">
        <v>38</v>
      </c>
      <c r="D54" s="21">
        <v>98</v>
      </c>
      <c r="E54" s="55">
        <v>0</v>
      </c>
      <c r="F54" s="21">
        <v>98</v>
      </c>
      <c r="G54" s="56">
        <v>8</v>
      </c>
      <c r="H54" s="56">
        <v>90</v>
      </c>
      <c r="I54" s="21">
        <v>0</v>
      </c>
      <c r="J54" s="21">
        <v>0</v>
      </c>
      <c r="K54" s="21">
        <v>0</v>
      </c>
      <c r="L54" s="21"/>
      <c r="M54" s="23"/>
      <c r="N54" s="23"/>
      <c r="O54" s="23"/>
      <c r="P54" s="23"/>
      <c r="Q54" s="26">
        <v>32</v>
      </c>
      <c r="R54" s="26">
        <v>0</v>
      </c>
      <c r="S54" s="26">
        <v>20</v>
      </c>
      <c r="T54" s="26">
        <v>0</v>
      </c>
      <c r="U54" s="58">
        <v>16</v>
      </c>
      <c r="V54" s="27">
        <v>0</v>
      </c>
      <c r="W54" s="27">
        <v>30</v>
      </c>
      <c r="X54" s="27">
        <v>0</v>
      </c>
      <c r="Y54" s="28"/>
      <c r="Z54" s="28"/>
      <c r="AA54" s="28"/>
      <c r="AB54" s="28"/>
    </row>
    <row r="55" spans="1:28" ht="30.75" customHeight="1" x14ac:dyDescent="0.25">
      <c r="A55" s="45" t="s">
        <v>80</v>
      </c>
      <c r="B55" s="42" t="s">
        <v>134</v>
      </c>
      <c r="C55" s="21" t="s">
        <v>38</v>
      </c>
      <c r="D55" s="21">
        <v>48</v>
      </c>
      <c r="E55" s="55">
        <v>0</v>
      </c>
      <c r="F55" s="21">
        <v>48</v>
      </c>
      <c r="G55" s="56">
        <v>24</v>
      </c>
      <c r="H55" s="56">
        <v>24</v>
      </c>
      <c r="I55" s="21">
        <v>0</v>
      </c>
      <c r="J55" s="21">
        <v>0</v>
      </c>
      <c r="K55" s="21">
        <v>0</v>
      </c>
      <c r="L55" s="21"/>
      <c r="M55" s="23"/>
      <c r="N55" s="23"/>
      <c r="O55" s="23"/>
      <c r="P55" s="23"/>
      <c r="Q55" s="26">
        <v>48</v>
      </c>
      <c r="R55" s="26">
        <v>0</v>
      </c>
      <c r="S55" s="26">
        <v>0</v>
      </c>
      <c r="T55" s="26">
        <v>0</v>
      </c>
      <c r="U55" s="59">
        <v>0</v>
      </c>
      <c r="V55" s="27">
        <v>0</v>
      </c>
      <c r="W55" s="27">
        <v>0</v>
      </c>
      <c r="X55" s="27">
        <v>0</v>
      </c>
      <c r="Y55" s="28"/>
      <c r="Z55" s="28"/>
      <c r="AA55" s="28"/>
      <c r="AB55" s="28"/>
    </row>
    <row r="56" spans="1:28" ht="32.25" thickBot="1" x14ac:dyDescent="0.3">
      <c r="A56" s="21" t="s">
        <v>36</v>
      </c>
      <c r="B56" s="35" t="s">
        <v>35</v>
      </c>
      <c r="C56" s="21"/>
      <c r="D56" s="36">
        <f>D57+D65+D72+D79+D86</f>
        <v>1618</v>
      </c>
      <c r="E56" s="21"/>
      <c r="F56" s="21"/>
      <c r="G56" s="21"/>
      <c r="H56" s="21"/>
      <c r="I56" s="21"/>
      <c r="J56" s="21"/>
      <c r="K56" s="21"/>
      <c r="L56" s="21"/>
      <c r="M56" s="23"/>
      <c r="N56" s="23"/>
      <c r="O56" s="23"/>
      <c r="P56" s="23"/>
      <c r="Q56" s="36">
        <f>Q57+Q79</f>
        <v>144</v>
      </c>
      <c r="R56" s="26"/>
      <c r="S56" s="36">
        <f>S57+S65+S72</f>
        <v>730</v>
      </c>
      <c r="T56" s="26"/>
      <c r="U56" s="36">
        <f>U65+U79</f>
        <v>528</v>
      </c>
      <c r="V56" s="27"/>
      <c r="W56" s="36">
        <f>W86</f>
        <v>106</v>
      </c>
      <c r="X56" s="27"/>
      <c r="Y56" s="28"/>
      <c r="Z56" s="28"/>
      <c r="AA56" s="28"/>
      <c r="AB56" s="28"/>
    </row>
    <row r="57" spans="1:28" ht="66.75" customHeight="1" thickBot="1" x14ac:dyDescent="0.3">
      <c r="A57" s="60" t="s">
        <v>81</v>
      </c>
      <c r="B57" s="61" t="s">
        <v>135</v>
      </c>
      <c r="C57" s="21"/>
      <c r="D57" s="21">
        <f>SUM(D58:D64)</f>
        <v>478</v>
      </c>
      <c r="E57" s="21">
        <v>8</v>
      </c>
      <c r="F57" s="21">
        <f>SUM(F58:F63)</f>
        <v>460</v>
      </c>
      <c r="G57" s="37">
        <f>SUM(G58:G61)</f>
        <v>121</v>
      </c>
      <c r="H57" s="37">
        <f>SUM(H58:H61)</f>
        <v>123</v>
      </c>
      <c r="I57" s="21">
        <v>0</v>
      </c>
      <c r="J57" s="21">
        <v>2</v>
      </c>
      <c r="K57" s="21">
        <v>8</v>
      </c>
      <c r="L57" s="21"/>
      <c r="M57" s="23"/>
      <c r="N57" s="23"/>
      <c r="O57" s="23"/>
      <c r="P57" s="23"/>
      <c r="Q57" s="26">
        <f>SUM(Q58:Q64)</f>
        <v>144</v>
      </c>
      <c r="R57" s="26">
        <v>0</v>
      </c>
      <c r="S57" s="26">
        <f>SUM(S58:S63)</f>
        <v>316</v>
      </c>
      <c r="T57" s="26">
        <v>18</v>
      </c>
      <c r="U57" s="27">
        <v>0</v>
      </c>
      <c r="V57" s="27">
        <v>0</v>
      </c>
      <c r="W57" s="27">
        <v>0</v>
      </c>
      <c r="X57" s="27">
        <v>0</v>
      </c>
      <c r="Y57" s="28"/>
      <c r="Z57" s="28"/>
      <c r="AA57" s="28"/>
      <c r="AB57" s="28"/>
    </row>
    <row r="58" spans="1:28" ht="54.75" customHeight="1" thickBot="1" x14ac:dyDescent="0.3">
      <c r="A58" s="45" t="s">
        <v>82</v>
      </c>
      <c r="B58" s="62" t="s">
        <v>136</v>
      </c>
      <c r="C58" s="21" t="s">
        <v>38</v>
      </c>
      <c r="D58" s="21">
        <v>109</v>
      </c>
      <c r="E58" s="21">
        <v>0</v>
      </c>
      <c r="F58" s="21">
        <v>109</v>
      </c>
      <c r="G58" s="56">
        <v>54</v>
      </c>
      <c r="H58" s="56">
        <v>55</v>
      </c>
      <c r="I58" s="21">
        <v>0</v>
      </c>
      <c r="J58" s="21">
        <v>0</v>
      </c>
      <c r="K58" s="21">
        <v>0</v>
      </c>
      <c r="L58" s="21"/>
      <c r="M58" s="23"/>
      <c r="N58" s="23"/>
      <c r="O58" s="23"/>
      <c r="P58" s="23"/>
      <c r="Q58" s="26">
        <v>48</v>
      </c>
      <c r="R58" s="26">
        <v>0</v>
      </c>
      <c r="S58" s="26">
        <v>61</v>
      </c>
      <c r="T58" s="26">
        <v>0</v>
      </c>
      <c r="U58" s="27">
        <v>0</v>
      </c>
      <c r="V58" s="27">
        <v>0</v>
      </c>
      <c r="W58" s="27">
        <v>0</v>
      </c>
      <c r="X58" s="27">
        <v>0</v>
      </c>
      <c r="Y58" s="28"/>
      <c r="Z58" s="28"/>
      <c r="AA58" s="28"/>
      <c r="AB58" s="28"/>
    </row>
    <row r="59" spans="1:28" ht="27" customHeight="1" thickBot="1" x14ac:dyDescent="0.3">
      <c r="A59" s="45" t="s">
        <v>83</v>
      </c>
      <c r="B59" s="63" t="s">
        <v>137</v>
      </c>
      <c r="C59" s="21" t="s">
        <v>38</v>
      </c>
      <c r="D59" s="21">
        <v>48</v>
      </c>
      <c r="E59" s="21">
        <v>0</v>
      </c>
      <c r="F59" s="21">
        <v>48</v>
      </c>
      <c r="G59" s="56">
        <v>24</v>
      </c>
      <c r="H59" s="56">
        <v>24</v>
      </c>
      <c r="I59" s="21">
        <v>0</v>
      </c>
      <c r="J59" s="21">
        <v>0</v>
      </c>
      <c r="K59" s="21">
        <v>0</v>
      </c>
      <c r="L59" s="21"/>
      <c r="M59" s="23"/>
      <c r="N59" s="23"/>
      <c r="O59" s="23"/>
      <c r="P59" s="23"/>
      <c r="Q59" s="26">
        <v>48</v>
      </c>
      <c r="R59" s="26">
        <v>0</v>
      </c>
      <c r="S59" s="26">
        <v>0</v>
      </c>
      <c r="T59" s="26">
        <v>0</v>
      </c>
      <c r="U59" s="27">
        <v>0</v>
      </c>
      <c r="V59" s="27">
        <v>0</v>
      </c>
      <c r="W59" s="27">
        <v>0</v>
      </c>
      <c r="X59" s="27">
        <v>0</v>
      </c>
      <c r="Y59" s="28"/>
      <c r="Z59" s="28"/>
      <c r="AA59" s="28"/>
      <c r="AB59" s="28"/>
    </row>
    <row r="60" spans="1:28" ht="43.5" customHeight="1" thickBot="1" x14ac:dyDescent="0.3">
      <c r="A60" s="45" t="s">
        <v>95</v>
      </c>
      <c r="B60" s="62" t="s">
        <v>138</v>
      </c>
      <c r="C60" s="21" t="s">
        <v>38</v>
      </c>
      <c r="D60" s="21">
        <v>48</v>
      </c>
      <c r="E60" s="21">
        <v>0</v>
      </c>
      <c r="F60" s="21">
        <v>48</v>
      </c>
      <c r="G60" s="56">
        <v>24</v>
      </c>
      <c r="H60" s="56">
        <v>24</v>
      </c>
      <c r="I60" s="21">
        <v>0</v>
      </c>
      <c r="J60" s="21">
        <v>0</v>
      </c>
      <c r="K60" s="21">
        <v>0</v>
      </c>
      <c r="L60" s="21"/>
      <c r="M60" s="23"/>
      <c r="N60" s="23"/>
      <c r="O60" s="23"/>
      <c r="P60" s="23"/>
      <c r="Q60" s="26">
        <v>48</v>
      </c>
      <c r="R60" s="26">
        <v>0</v>
      </c>
      <c r="S60" s="26">
        <v>0</v>
      </c>
      <c r="T60" s="26">
        <v>0</v>
      </c>
      <c r="U60" s="27">
        <v>0</v>
      </c>
      <c r="V60" s="27">
        <v>0</v>
      </c>
      <c r="W60" s="27">
        <v>0</v>
      </c>
      <c r="X60" s="27">
        <v>0</v>
      </c>
      <c r="Y60" s="28"/>
      <c r="Z60" s="28"/>
      <c r="AA60" s="28"/>
      <c r="AB60" s="28"/>
    </row>
    <row r="61" spans="1:28" ht="85.5" customHeight="1" thickBot="1" x14ac:dyDescent="0.3">
      <c r="A61" s="45" t="s">
        <v>96</v>
      </c>
      <c r="B61" s="62" t="s">
        <v>139</v>
      </c>
      <c r="C61" s="21" t="s">
        <v>38</v>
      </c>
      <c r="D61" s="21">
        <v>39</v>
      </c>
      <c r="E61" s="21">
        <v>0</v>
      </c>
      <c r="F61" s="21">
        <v>39</v>
      </c>
      <c r="G61" s="56">
        <v>19</v>
      </c>
      <c r="H61" s="56">
        <v>20</v>
      </c>
      <c r="I61" s="21">
        <v>0</v>
      </c>
      <c r="J61" s="21">
        <v>0</v>
      </c>
      <c r="K61" s="21">
        <v>0</v>
      </c>
      <c r="L61" s="21"/>
      <c r="M61" s="23"/>
      <c r="N61" s="23"/>
      <c r="O61" s="23"/>
      <c r="P61" s="23"/>
      <c r="Q61" s="26">
        <v>0</v>
      </c>
      <c r="R61" s="26">
        <v>0</v>
      </c>
      <c r="S61" s="26">
        <v>39</v>
      </c>
      <c r="T61" s="26">
        <v>0</v>
      </c>
      <c r="U61" s="27">
        <v>0</v>
      </c>
      <c r="V61" s="27">
        <v>0</v>
      </c>
      <c r="W61" s="27">
        <v>0</v>
      </c>
      <c r="X61" s="27">
        <v>0</v>
      </c>
      <c r="Y61" s="28"/>
      <c r="Z61" s="28"/>
      <c r="AA61" s="28"/>
      <c r="AB61" s="28"/>
    </row>
    <row r="62" spans="1:28" ht="23.25" customHeight="1" thickBot="1" x14ac:dyDescent="0.3">
      <c r="A62" s="45" t="s">
        <v>156</v>
      </c>
      <c r="B62" s="63" t="s">
        <v>140</v>
      </c>
      <c r="C62" s="21" t="s">
        <v>38</v>
      </c>
      <c r="D62" s="21">
        <v>72</v>
      </c>
      <c r="E62" s="21">
        <v>0</v>
      </c>
      <c r="F62" s="21">
        <v>72</v>
      </c>
      <c r="G62" s="45"/>
      <c r="H62" s="45"/>
      <c r="I62" s="21"/>
      <c r="J62" s="21"/>
      <c r="K62" s="21"/>
      <c r="L62" s="21">
        <v>72</v>
      </c>
      <c r="M62" s="23"/>
      <c r="N62" s="23"/>
      <c r="O62" s="23"/>
      <c r="P62" s="23"/>
      <c r="Q62" s="26">
        <v>0</v>
      </c>
      <c r="R62" s="26">
        <v>0</v>
      </c>
      <c r="S62" s="26">
        <v>72</v>
      </c>
      <c r="T62" s="26">
        <v>0</v>
      </c>
      <c r="U62" s="27">
        <v>0</v>
      </c>
      <c r="V62" s="27">
        <v>0</v>
      </c>
      <c r="W62" s="27">
        <v>0</v>
      </c>
      <c r="X62" s="27">
        <v>0</v>
      </c>
      <c r="Y62" s="28"/>
      <c r="Z62" s="28"/>
      <c r="AA62" s="28"/>
      <c r="AB62" s="28"/>
    </row>
    <row r="63" spans="1:28" ht="21" customHeight="1" thickBot="1" x14ac:dyDescent="0.3">
      <c r="A63" s="64" t="s">
        <v>157</v>
      </c>
      <c r="B63" s="63" t="s">
        <v>141</v>
      </c>
      <c r="C63" s="21" t="s">
        <v>38</v>
      </c>
      <c r="D63" s="21">
        <v>144</v>
      </c>
      <c r="E63" s="21">
        <v>0</v>
      </c>
      <c r="F63" s="21">
        <v>144</v>
      </c>
      <c r="G63" s="21"/>
      <c r="H63" s="21"/>
      <c r="I63" s="21"/>
      <c r="J63" s="21"/>
      <c r="K63" s="21"/>
      <c r="L63" s="21">
        <v>108</v>
      </c>
      <c r="M63" s="23"/>
      <c r="N63" s="23"/>
      <c r="O63" s="23"/>
      <c r="P63" s="23"/>
      <c r="Q63" s="26">
        <v>0</v>
      </c>
      <c r="R63" s="26">
        <v>0</v>
      </c>
      <c r="S63" s="26">
        <v>144</v>
      </c>
      <c r="T63" s="26">
        <v>0</v>
      </c>
      <c r="U63" s="27">
        <v>0</v>
      </c>
      <c r="V63" s="27">
        <v>0</v>
      </c>
      <c r="W63" s="27">
        <v>0</v>
      </c>
      <c r="X63" s="27">
        <v>0</v>
      </c>
      <c r="Y63" s="28"/>
      <c r="Z63" s="28"/>
      <c r="AA63" s="28"/>
      <c r="AB63" s="28"/>
    </row>
    <row r="64" spans="1:28" ht="21" customHeight="1" thickBot="1" x14ac:dyDescent="0.3">
      <c r="A64" s="64"/>
      <c r="B64" s="63" t="s">
        <v>187</v>
      </c>
      <c r="C64" s="21"/>
      <c r="D64" s="21">
        <v>18</v>
      </c>
      <c r="E64" s="21">
        <v>8</v>
      </c>
      <c r="F64" s="21">
        <v>0</v>
      </c>
      <c r="G64" s="21">
        <v>0</v>
      </c>
      <c r="H64" s="21">
        <v>0</v>
      </c>
      <c r="I64" s="21">
        <v>0</v>
      </c>
      <c r="J64" s="21">
        <v>2</v>
      </c>
      <c r="K64" s="21">
        <v>8</v>
      </c>
      <c r="L64" s="21"/>
      <c r="M64" s="23"/>
      <c r="N64" s="23"/>
      <c r="O64" s="23"/>
      <c r="P64" s="23"/>
      <c r="Q64" s="26">
        <v>0</v>
      </c>
      <c r="R64" s="26">
        <v>0</v>
      </c>
      <c r="S64" s="26">
        <v>0</v>
      </c>
      <c r="T64" s="26">
        <v>18</v>
      </c>
      <c r="U64" s="27">
        <v>0</v>
      </c>
      <c r="V64" s="27">
        <v>0</v>
      </c>
      <c r="W64" s="27">
        <v>0</v>
      </c>
      <c r="X64" s="27">
        <v>0</v>
      </c>
      <c r="Y64" s="28"/>
      <c r="Z64" s="28"/>
      <c r="AA64" s="28"/>
      <c r="AB64" s="28"/>
    </row>
    <row r="65" spans="1:28" ht="55.5" customHeight="1" thickBot="1" x14ac:dyDescent="0.3">
      <c r="A65" s="60" t="s">
        <v>84</v>
      </c>
      <c r="B65" s="61" t="s">
        <v>142</v>
      </c>
      <c r="C65" s="21"/>
      <c r="D65" s="21">
        <f>SUM(D66:D71)</f>
        <v>320</v>
      </c>
      <c r="E65" s="21">
        <v>8</v>
      </c>
      <c r="F65" s="21">
        <f>SUM(F66:F70)</f>
        <v>302</v>
      </c>
      <c r="G65" s="21">
        <f>SUM(G66:G68)</f>
        <v>79</v>
      </c>
      <c r="H65" s="21">
        <f>SUM(H66:H68)</f>
        <v>79</v>
      </c>
      <c r="I65" s="21">
        <v>0</v>
      </c>
      <c r="J65" s="21">
        <v>0</v>
      </c>
      <c r="K65" s="21">
        <v>0</v>
      </c>
      <c r="L65" s="21">
        <v>144</v>
      </c>
      <c r="M65" s="23"/>
      <c r="N65" s="23"/>
      <c r="O65" s="23"/>
      <c r="P65" s="23"/>
      <c r="Q65" s="26">
        <v>0</v>
      </c>
      <c r="R65" s="26">
        <v>0</v>
      </c>
      <c r="S65" s="26">
        <v>36</v>
      </c>
      <c r="T65" s="26">
        <v>0</v>
      </c>
      <c r="U65" s="27">
        <f>SUM(U66:U70)</f>
        <v>266</v>
      </c>
      <c r="V65" s="27">
        <v>18</v>
      </c>
      <c r="W65" s="27">
        <v>0</v>
      </c>
      <c r="X65" s="27">
        <v>0</v>
      </c>
      <c r="Y65" s="28"/>
      <c r="Z65" s="28"/>
      <c r="AA65" s="28"/>
      <c r="AB65" s="28"/>
    </row>
    <row r="66" spans="1:28" ht="42" customHeight="1" thickBot="1" x14ac:dyDescent="0.3">
      <c r="A66" s="45" t="s">
        <v>158</v>
      </c>
      <c r="B66" s="65" t="s">
        <v>143</v>
      </c>
      <c r="C66" s="21" t="s">
        <v>38</v>
      </c>
      <c r="D66" s="21">
        <v>78</v>
      </c>
      <c r="E66" s="21">
        <v>0</v>
      </c>
      <c r="F66" s="21">
        <v>78</v>
      </c>
      <c r="G66" s="21">
        <v>39</v>
      </c>
      <c r="H66" s="21">
        <v>39</v>
      </c>
      <c r="I66" s="21">
        <v>0</v>
      </c>
      <c r="J66" s="21">
        <v>0</v>
      </c>
      <c r="K66" s="21">
        <v>0</v>
      </c>
      <c r="L66" s="21"/>
      <c r="M66" s="23"/>
      <c r="N66" s="23"/>
      <c r="O66" s="23"/>
      <c r="P66" s="23"/>
      <c r="Q66" s="26">
        <v>0</v>
      </c>
      <c r="R66" s="26">
        <v>0</v>
      </c>
      <c r="S66" s="26">
        <v>36</v>
      </c>
      <c r="T66" s="26">
        <v>0</v>
      </c>
      <c r="U66" s="27">
        <v>42</v>
      </c>
      <c r="V66" s="27">
        <v>0</v>
      </c>
      <c r="W66" s="27">
        <v>0</v>
      </c>
      <c r="X66" s="27">
        <v>0</v>
      </c>
      <c r="Y66" s="28"/>
      <c r="Z66" s="28"/>
      <c r="AA66" s="28"/>
      <c r="AB66" s="28"/>
    </row>
    <row r="67" spans="1:28" ht="63.75" thickBot="1" x14ac:dyDescent="0.3">
      <c r="A67" s="45" t="s">
        <v>159</v>
      </c>
      <c r="B67" s="65" t="s">
        <v>144</v>
      </c>
      <c r="C67" s="21" t="s">
        <v>38</v>
      </c>
      <c r="D67" s="21">
        <v>32</v>
      </c>
      <c r="E67" s="21">
        <v>0</v>
      </c>
      <c r="F67" s="21">
        <v>32</v>
      </c>
      <c r="G67" s="21">
        <v>16</v>
      </c>
      <c r="H67" s="21">
        <v>16</v>
      </c>
      <c r="I67" s="21">
        <v>0</v>
      </c>
      <c r="J67" s="21">
        <v>0</v>
      </c>
      <c r="K67" s="21">
        <v>0</v>
      </c>
      <c r="L67" s="21"/>
      <c r="M67" s="23"/>
      <c r="N67" s="23"/>
      <c r="O67" s="23"/>
      <c r="P67" s="23"/>
      <c r="Q67" s="26">
        <v>0</v>
      </c>
      <c r="R67" s="26">
        <v>0</v>
      </c>
      <c r="S67" s="26">
        <v>0</v>
      </c>
      <c r="T67" s="26">
        <v>0</v>
      </c>
      <c r="U67" s="27">
        <v>32</v>
      </c>
      <c r="V67" s="27">
        <v>0</v>
      </c>
      <c r="W67" s="27">
        <v>0</v>
      </c>
      <c r="X67" s="27">
        <v>0</v>
      </c>
      <c r="Y67" s="28"/>
      <c r="Z67" s="28"/>
      <c r="AA67" s="28"/>
      <c r="AB67" s="28"/>
    </row>
    <row r="68" spans="1:28" ht="63.75" thickBot="1" x14ac:dyDescent="0.3">
      <c r="A68" s="45" t="s">
        <v>160</v>
      </c>
      <c r="B68" s="65" t="s">
        <v>145</v>
      </c>
      <c r="C68" s="21" t="s">
        <v>38</v>
      </c>
      <c r="D68" s="21">
        <v>48</v>
      </c>
      <c r="E68" s="21">
        <v>0</v>
      </c>
      <c r="F68" s="21">
        <v>48</v>
      </c>
      <c r="G68" s="21">
        <v>24</v>
      </c>
      <c r="H68" s="21">
        <v>24</v>
      </c>
      <c r="I68" s="21">
        <v>0</v>
      </c>
      <c r="J68" s="21">
        <v>0</v>
      </c>
      <c r="K68" s="21">
        <v>0</v>
      </c>
      <c r="L68" s="21"/>
      <c r="M68" s="23"/>
      <c r="N68" s="23"/>
      <c r="O68" s="23"/>
      <c r="P68" s="23"/>
      <c r="Q68" s="26">
        <v>0</v>
      </c>
      <c r="R68" s="26">
        <v>0</v>
      </c>
      <c r="S68" s="26">
        <v>0</v>
      </c>
      <c r="T68" s="26">
        <v>0</v>
      </c>
      <c r="U68" s="27">
        <v>48</v>
      </c>
      <c r="V68" s="27">
        <v>0</v>
      </c>
      <c r="W68" s="27">
        <v>0</v>
      </c>
      <c r="X68" s="27">
        <v>0</v>
      </c>
      <c r="Y68" s="28"/>
      <c r="Z68" s="28"/>
      <c r="AA68" s="28"/>
      <c r="AB68" s="28"/>
    </row>
    <row r="69" spans="1:28" ht="16.5" thickBot="1" x14ac:dyDescent="0.3">
      <c r="A69" s="45" t="s">
        <v>161</v>
      </c>
      <c r="B69" s="66" t="s">
        <v>140</v>
      </c>
      <c r="C69" s="21" t="s">
        <v>38</v>
      </c>
      <c r="D69" s="21">
        <v>36</v>
      </c>
      <c r="E69" s="21"/>
      <c r="F69" s="21">
        <v>36</v>
      </c>
      <c r="G69" s="21"/>
      <c r="H69" s="21"/>
      <c r="I69" s="21"/>
      <c r="J69" s="21"/>
      <c r="K69" s="21"/>
      <c r="L69" s="21">
        <v>36</v>
      </c>
      <c r="M69" s="23"/>
      <c r="N69" s="23"/>
      <c r="O69" s="23"/>
      <c r="P69" s="23"/>
      <c r="Q69" s="26">
        <v>0</v>
      </c>
      <c r="R69" s="26">
        <v>0</v>
      </c>
      <c r="S69" s="26">
        <v>0</v>
      </c>
      <c r="T69" s="26">
        <v>0</v>
      </c>
      <c r="U69" s="27">
        <v>36</v>
      </c>
      <c r="V69" s="27">
        <v>0</v>
      </c>
      <c r="W69" s="27">
        <v>0</v>
      </c>
      <c r="X69" s="27">
        <v>0</v>
      </c>
      <c r="Y69" s="28"/>
      <c r="Z69" s="28"/>
      <c r="AA69" s="28"/>
      <c r="AB69" s="28"/>
    </row>
    <row r="70" spans="1:28" ht="16.5" thickBot="1" x14ac:dyDescent="0.3">
      <c r="A70" s="49" t="s">
        <v>162</v>
      </c>
      <c r="B70" s="66" t="s">
        <v>141</v>
      </c>
      <c r="C70" s="21" t="s">
        <v>38</v>
      </c>
      <c r="D70" s="21">
        <v>108</v>
      </c>
      <c r="E70" s="21"/>
      <c r="F70" s="21">
        <v>108</v>
      </c>
      <c r="G70" s="21"/>
      <c r="H70" s="21"/>
      <c r="I70" s="21"/>
      <c r="J70" s="21"/>
      <c r="K70" s="21"/>
      <c r="L70" s="21">
        <v>108</v>
      </c>
      <c r="M70" s="23"/>
      <c r="N70" s="23"/>
      <c r="O70" s="23"/>
      <c r="P70" s="23"/>
      <c r="Q70" s="26">
        <v>0</v>
      </c>
      <c r="R70" s="26">
        <v>0</v>
      </c>
      <c r="S70" s="26">
        <v>0</v>
      </c>
      <c r="T70" s="26">
        <v>0</v>
      </c>
      <c r="U70" s="27">
        <v>108</v>
      </c>
      <c r="V70" s="27">
        <v>0</v>
      </c>
      <c r="W70" s="27">
        <v>0</v>
      </c>
      <c r="X70" s="27">
        <v>0</v>
      </c>
      <c r="Y70" s="28"/>
      <c r="Z70" s="28"/>
      <c r="AA70" s="28"/>
      <c r="AB70" s="28"/>
    </row>
    <row r="71" spans="1:28" ht="16.5" thickBot="1" x14ac:dyDescent="0.3">
      <c r="A71" s="67"/>
      <c r="B71" s="66" t="s">
        <v>189</v>
      </c>
      <c r="C71" s="21"/>
      <c r="D71" s="21">
        <v>18</v>
      </c>
      <c r="E71" s="21">
        <v>8</v>
      </c>
      <c r="F71" s="21">
        <v>0</v>
      </c>
      <c r="G71" s="21">
        <v>0</v>
      </c>
      <c r="H71" s="21">
        <v>0</v>
      </c>
      <c r="I71" s="21">
        <v>0</v>
      </c>
      <c r="J71" s="21">
        <v>2</v>
      </c>
      <c r="K71" s="21">
        <v>8</v>
      </c>
      <c r="L71" s="21"/>
      <c r="M71" s="23"/>
      <c r="N71" s="23"/>
      <c r="O71" s="23"/>
      <c r="P71" s="23"/>
      <c r="Q71" s="26">
        <v>0</v>
      </c>
      <c r="R71" s="26">
        <v>0</v>
      </c>
      <c r="S71" s="26">
        <v>0</v>
      </c>
      <c r="T71" s="26">
        <v>0</v>
      </c>
      <c r="U71" s="27">
        <v>0</v>
      </c>
      <c r="V71" s="27">
        <v>18</v>
      </c>
      <c r="W71" s="27">
        <v>0</v>
      </c>
      <c r="X71" s="27">
        <v>0</v>
      </c>
      <c r="Y71" s="28"/>
      <c r="Z71" s="28"/>
      <c r="AA71" s="28"/>
      <c r="AB71" s="28"/>
    </row>
    <row r="72" spans="1:28" ht="48" thickBot="1" x14ac:dyDescent="0.3">
      <c r="A72" s="68" t="s">
        <v>163</v>
      </c>
      <c r="B72" s="61" t="s">
        <v>146</v>
      </c>
      <c r="C72" s="21"/>
      <c r="D72" s="21">
        <f>SUM(D73:D78)</f>
        <v>396</v>
      </c>
      <c r="E72" s="21">
        <v>8</v>
      </c>
      <c r="F72" s="21">
        <f>SUM(F73:F77)</f>
        <v>378</v>
      </c>
      <c r="G72" s="21">
        <f>SUM(G73:G78)</f>
        <v>117</v>
      </c>
      <c r="H72" s="21">
        <v>117</v>
      </c>
      <c r="I72" s="21">
        <v>20</v>
      </c>
      <c r="J72" s="21">
        <v>2</v>
      </c>
      <c r="K72" s="21">
        <v>8</v>
      </c>
      <c r="L72" s="21">
        <v>144</v>
      </c>
      <c r="M72" s="23"/>
      <c r="N72" s="23"/>
      <c r="O72" s="23"/>
      <c r="P72" s="23"/>
      <c r="Q72" s="26">
        <v>0</v>
      </c>
      <c r="R72" s="26">
        <v>0</v>
      </c>
      <c r="S72" s="26">
        <f>SUM(S73:S77)</f>
        <v>378</v>
      </c>
      <c r="T72" s="26">
        <v>18</v>
      </c>
      <c r="U72" s="27">
        <v>0</v>
      </c>
      <c r="V72" s="27">
        <v>0</v>
      </c>
      <c r="W72" s="27">
        <v>0</v>
      </c>
      <c r="X72" s="27">
        <v>0</v>
      </c>
      <c r="Y72" s="28"/>
      <c r="Z72" s="28"/>
      <c r="AA72" s="28"/>
      <c r="AB72" s="28"/>
    </row>
    <row r="73" spans="1:28" ht="58.5" customHeight="1" thickBot="1" x14ac:dyDescent="0.3">
      <c r="A73" s="45" t="s">
        <v>164</v>
      </c>
      <c r="B73" s="65" t="s">
        <v>147</v>
      </c>
      <c r="C73" s="21" t="s">
        <v>38</v>
      </c>
      <c r="D73" s="21">
        <v>104</v>
      </c>
      <c r="E73" s="21">
        <v>0</v>
      </c>
      <c r="F73" s="21">
        <v>104</v>
      </c>
      <c r="G73" s="56">
        <v>52</v>
      </c>
      <c r="H73" s="56">
        <v>52</v>
      </c>
      <c r="I73" s="21">
        <v>20</v>
      </c>
      <c r="J73" s="21">
        <v>0</v>
      </c>
      <c r="K73" s="21">
        <v>0</v>
      </c>
      <c r="L73" s="21"/>
      <c r="M73" s="23"/>
      <c r="N73" s="23"/>
      <c r="O73" s="23"/>
      <c r="P73" s="23"/>
      <c r="Q73" s="26">
        <v>0</v>
      </c>
      <c r="R73" s="26">
        <v>0</v>
      </c>
      <c r="S73" s="26">
        <v>104</v>
      </c>
      <c r="T73" s="26">
        <v>0</v>
      </c>
      <c r="U73" s="27">
        <v>0</v>
      </c>
      <c r="V73" s="27">
        <v>0</v>
      </c>
      <c r="W73" s="27">
        <v>0</v>
      </c>
      <c r="X73" s="27">
        <v>0</v>
      </c>
      <c r="Y73" s="28"/>
      <c r="Z73" s="28"/>
      <c r="AA73" s="28"/>
      <c r="AB73" s="28"/>
    </row>
    <row r="74" spans="1:28" ht="57.75" customHeight="1" thickBot="1" x14ac:dyDescent="0.3">
      <c r="A74" s="45" t="s">
        <v>165</v>
      </c>
      <c r="B74" s="65" t="s">
        <v>148</v>
      </c>
      <c r="C74" s="21" t="s">
        <v>38</v>
      </c>
      <c r="D74" s="21">
        <v>78</v>
      </c>
      <c r="E74" s="21">
        <v>0</v>
      </c>
      <c r="F74" s="21">
        <v>78</v>
      </c>
      <c r="G74" s="56">
        <v>39</v>
      </c>
      <c r="H74" s="56">
        <v>39</v>
      </c>
      <c r="I74" s="21">
        <v>0</v>
      </c>
      <c r="J74" s="52">
        <v>0</v>
      </c>
      <c r="K74" s="21">
        <v>0</v>
      </c>
      <c r="L74" s="21"/>
      <c r="M74" s="23"/>
      <c r="N74" s="23"/>
      <c r="O74" s="23"/>
      <c r="P74" s="23"/>
      <c r="Q74" s="26">
        <v>0</v>
      </c>
      <c r="R74" s="26">
        <v>0</v>
      </c>
      <c r="S74" s="26">
        <v>78</v>
      </c>
      <c r="T74" s="26">
        <v>0</v>
      </c>
      <c r="U74" s="27">
        <v>0</v>
      </c>
      <c r="V74" s="27">
        <v>0</v>
      </c>
      <c r="W74" s="27">
        <v>0</v>
      </c>
      <c r="X74" s="27">
        <v>0</v>
      </c>
      <c r="Y74" s="28"/>
      <c r="Z74" s="28"/>
      <c r="AA74" s="28"/>
      <c r="AB74" s="28"/>
    </row>
    <row r="75" spans="1:28" ht="57.75" customHeight="1" thickBot="1" x14ac:dyDescent="0.3">
      <c r="A75" s="45" t="s">
        <v>166</v>
      </c>
      <c r="B75" s="65" t="s">
        <v>149</v>
      </c>
      <c r="C75" s="21" t="s">
        <v>38</v>
      </c>
      <c r="D75" s="21">
        <v>52</v>
      </c>
      <c r="E75" s="21">
        <v>0</v>
      </c>
      <c r="F75" s="21">
        <v>52</v>
      </c>
      <c r="G75" s="56">
        <v>26</v>
      </c>
      <c r="H75" s="56">
        <v>26</v>
      </c>
      <c r="I75" s="21">
        <v>0</v>
      </c>
      <c r="J75" s="69">
        <v>0</v>
      </c>
      <c r="K75" s="21">
        <v>0</v>
      </c>
      <c r="L75" s="21"/>
      <c r="M75" s="23"/>
      <c r="N75" s="23"/>
      <c r="O75" s="23"/>
      <c r="P75" s="23"/>
      <c r="Q75" s="26">
        <v>0</v>
      </c>
      <c r="R75" s="26">
        <v>0</v>
      </c>
      <c r="S75" s="26">
        <v>52</v>
      </c>
      <c r="T75" s="26">
        <v>0</v>
      </c>
      <c r="U75" s="27">
        <v>0</v>
      </c>
      <c r="V75" s="27">
        <v>0</v>
      </c>
      <c r="W75" s="27">
        <v>0</v>
      </c>
      <c r="X75" s="27">
        <v>0</v>
      </c>
      <c r="Y75" s="28"/>
      <c r="Z75" s="28"/>
      <c r="AA75" s="28"/>
      <c r="AB75" s="28"/>
    </row>
    <row r="76" spans="1:28" ht="16.5" thickBot="1" x14ac:dyDescent="0.3">
      <c r="A76" s="45" t="s">
        <v>167</v>
      </c>
      <c r="B76" s="66" t="s">
        <v>140</v>
      </c>
      <c r="C76" s="21" t="s">
        <v>38</v>
      </c>
      <c r="D76" s="21">
        <v>36</v>
      </c>
      <c r="E76" s="21"/>
      <c r="F76" s="21">
        <v>36</v>
      </c>
      <c r="G76" s="21"/>
      <c r="H76" s="21"/>
      <c r="I76" s="21"/>
      <c r="J76" s="21"/>
      <c r="K76" s="21"/>
      <c r="L76" s="21">
        <v>36</v>
      </c>
      <c r="M76" s="23"/>
      <c r="N76" s="23"/>
      <c r="O76" s="23"/>
      <c r="P76" s="23"/>
      <c r="Q76" s="26">
        <v>0</v>
      </c>
      <c r="R76" s="26">
        <v>0</v>
      </c>
      <c r="S76" s="26">
        <v>36</v>
      </c>
      <c r="T76" s="26">
        <v>0</v>
      </c>
      <c r="U76" s="27">
        <v>0</v>
      </c>
      <c r="V76" s="27">
        <v>0</v>
      </c>
      <c r="W76" s="27">
        <v>0</v>
      </c>
      <c r="X76" s="27">
        <v>0</v>
      </c>
      <c r="Y76" s="28"/>
      <c r="Z76" s="28"/>
      <c r="AA76" s="28"/>
      <c r="AB76" s="28"/>
    </row>
    <row r="77" spans="1:28" ht="16.5" thickBot="1" x14ac:dyDescent="0.3">
      <c r="A77" s="45" t="s">
        <v>97</v>
      </c>
      <c r="B77" s="66" t="s">
        <v>141</v>
      </c>
      <c r="C77" s="21" t="s">
        <v>38</v>
      </c>
      <c r="D77" s="21">
        <v>108</v>
      </c>
      <c r="E77" s="21"/>
      <c r="F77" s="21">
        <v>108</v>
      </c>
      <c r="G77" s="21"/>
      <c r="H77" s="21"/>
      <c r="I77" s="21"/>
      <c r="J77" s="21"/>
      <c r="K77" s="21"/>
      <c r="L77" s="21">
        <v>108</v>
      </c>
      <c r="M77" s="23"/>
      <c r="N77" s="23"/>
      <c r="O77" s="23"/>
      <c r="P77" s="23"/>
      <c r="Q77" s="26">
        <v>0</v>
      </c>
      <c r="R77" s="26">
        <v>0</v>
      </c>
      <c r="S77" s="26">
        <v>108</v>
      </c>
      <c r="T77" s="26">
        <v>0</v>
      </c>
      <c r="U77" s="27">
        <v>0</v>
      </c>
      <c r="V77" s="27">
        <v>0</v>
      </c>
      <c r="W77" s="27">
        <v>0</v>
      </c>
      <c r="X77" s="27">
        <v>0</v>
      </c>
      <c r="Y77" s="28"/>
      <c r="Z77" s="28"/>
      <c r="AA77" s="28"/>
      <c r="AB77" s="28"/>
    </row>
    <row r="78" spans="1:28" ht="16.5" thickBot="1" x14ac:dyDescent="0.3">
      <c r="A78" s="45"/>
      <c r="B78" s="63" t="s">
        <v>188</v>
      </c>
      <c r="C78" s="21"/>
      <c r="D78" s="21">
        <v>18</v>
      </c>
      <c r="E78" s="21">
        <v>8</v>
      </c>
      <c r="F78" s="21">
        <v>0</v>
      </c>
      <c r="G78" s="21">
        <v>0</v>
      </c>
      <c r="H78" s="21">
        <v>0</v>
      </c>
      <c r="I78" s="21">
        <v>0</v>
      </c>
      <c r="J78" s="21">
        <v>2</v>
      </c>
      <c r="K78" s="21">
        <v>8</v>
      </c>
      <c r="L78" s="21"/>
      <c r="M78" s="23"/>
      <c r="N78" s="23"/>
      <c r="O78" s="23"/>
      <c r="P78" s="23"/>
      <c r="Q78" s="26">
        <v>0</v>
      </c>
      <c r="R78" s="26">
        <v>0</v>
      </c>
      <c r="S78" s="26">
        <v>0</v>
      </c>
      <c r="T78" s="26">
        <v>18</v>
      </c>
      <c r="U78" s="27">
        <v>0</v>
      </c>
      <c r="V78" s="27">
        <v>0</v>
      </c>
      <c r="W78" s="27">
        <v>0</v>
      </c>
      <c r="X78" s="27">
        <v>0</v>
      </c>
      <c r="Y78" s="28"/>
      <c r="Z78" s="28"/>
      <c r="AA78" s="28"/>
      <c r="AB78" s="28"/>
    </row>
    <row r="79" spans="1:28" ht="53.25" customHeight="1" thickBot="1" x14ac:dyDescent="0.3">
      <c r="A79" s="45" t="s">
        <v>168</v>
      </c>
      <c r="B79" s="61" t="s">
        <v>150</v>
      </c>
      <c r="C79" s="21" t="s">
        <v>38</v>
      </c>
      <c r="D79" s="21">
        <v>318</v>
      </c>
      <c r="E79" s="21">
        <v>8</v>
      </c>
      <c r="F79" s="21">
        <f>SUM(F80:F84)</f>
        <v>300</v>
      </c>
      <c r="G79" s="21">
        <v>78</v>
      </c>
      <c r="H79" s="21">
        <f>SUM(H80:H82)</f>
        <v>78</v>
      </c>
      <c r="I79" s="21">
        <v>30</v>
      </c>
      <c r="J79" s="21">
        <v>0</v>
      </c>
      <c r="K79" s="21">
        <v>0</v>
      </c>
      <c r="L79" s="21"/>
      <c r="M79" s="23"/>
      <c r="N79" s="23"/>
      <c r="O79" s="23"/>
      <c r="P79" s="23"/>
      <c r="Q79" s="26">
        <v>0</v>
      </c>
      <c r="R79" s="26">
        <v>0</v>
      </c>
      <c r="S79" s="26">
        <v>38</v>
      </c>
      <c r="T79" s="26">
        <v>0</v>
      </c>
      <c r="U79" s="27">
        <f>SUM(U80:U84)</f>
        <v>262</v>
      </c>
      <c r="V79" s="27">
        <v>0</v>
      </c>
      <c r="W79" s="27">
        <v>0</v>
      </c>
      <c r="X79" s="27">
        <v>0</v>
      </c>
      <c r="Y79" s="28"/>
      <c r="Z79" s="28"/>
      <c r="AA79" s="28"/>
      <c r="AB79" s="28"/>
    </row>
    <row r="80" spans="1:28" ht="48" thickBot="1" x14ac:dyDescent="0.3">
      <c r="A80" s="45" t="s">
        <v>169</v>
      </c>
      <c r="B80" s="65" t="s">
        <v>151</v>
      </c>
      <c r="C80" s="21" t="s">
        <v>38</v>
      </c>
      <c r="D80" s="21">
        <v>78</v>
      </c>
      <c r="E80" s="21">
        <v>0</v>
      </c>
      <c r="F80" s="21">
        <v>78</v>
      </c>
      <c r="G80" s="21">
        <v>39</v>
      </c>
      <c r="H80" s="21">
        <v>39</v>
      </c>
      <c r="I80" s="21">
        <v>30</v>
      </c>
      <c r="J80" s="21">
        <v>0</v>
      </c>
      <c r="K80" s="21">
        <v>0</v>
      </c>
      <c r="L80" s="21"/>
      <c r="M80" s="23"/>
      <c r="N80" s="23"/>
      <c r="O80" s="23"/>
      <c r="P80" s="23"/>
      <c r="Q80" s="26">
        <v>0</v>
      </c>
      <c r="R80" s="26">
        <v>0</v>
      </c>
      <c r="S80" s="26">
        <v>38</v>
      </c>
      <c r="T80" s="26">
        <v>0</v>
      </c>
      <c r="U80" s="27">
        <v>40</v>
      </c>
      <c r="V80" s="27">
        <v>0</v>
      </c>
      <c r="W80" s="27">
        <v>0</v>
      </c>
      <c r="X80" s="27">
        <v>0</v>
      </c>
      <c r="Y80" s="28"/>
      <c r="Z80" s="28"/>
      <c r="AA80" s="28"/>
      <c r="AB80" s="28"/>
    </row>
    <row r="81" spans="1:28" ht="48" thickBot="1" x14ac:dyDescent="0.3">
      <c r="A81" s="21" t="s">
        <v>170</v>
      </c>
      <c r="B81" s="65" t="s">
        <v>152</v>
      </c>
      <c r="C81" s="21" t="s">
        <v>38</v>
      </c>
      <c r="D81" s="21">
        <v>32</v>
      </c>
      <c r="E81" s="21">
        <v>0</v>
      </c>
      <c r="F81" s="21">
        <v>32</v>
      </c>
      <c r="G81" s="21">
        <v>16</v>
      </c>
      <c r="H81" s="21">
        <v>16</v>
      </c>
      <c r="I81" s="21">
        <v>0</v>
      </c>
      <c r="J81" s="21">
        <v>0</v>
      </c>
      <c r="K81" s="21">
        <v>0</v>
      </c>
      <c r="L81" s="21"/>
      <c r="M81" s="23"/>
      <c r="N81" s="23"/>
      <c r="O81" s="23"/>
      <c r="P81" s="23"/>
      <c r="Q81" s="26">
        <v>0</v>
      </c>
      <c r="R81" s="26">
        <v>0</v>
      </c>
      <c r="S81" s="26">
        <v>0</v>
      </c>
      <c r="T81" s="26">
        <v>0</v>
      </c>
      <c r="U81" s="27">
        <v>32</v>
      </c>
      <c r="V81" s="27">
        <v>0</v>
      </c>
      <c r="W81" s="27">
        <v>0</v>
      </c>
      <c r="X81" s="27">
        <v>0</v>
      </c>
      <c r="Y81" s="28"/>
      <c r="Z81" s="28"/>
      <c r="AA81" s="28"/>
      <c r="AB81" s="28"/>
    </row>
    <row r="82" spans="1:28" ht="48" thickBot="1" x14ac:dyDescent="0.3">
      <c r="A82" s="21" t="s">
        <v>171</v>
      </c>
      <c r="B82" s="65" t="s">
        <v>153</v>
      </c>
      <c r="C82" s="21" t="s">
        <v>38</v>
      </c>
      <c r="D82" s="21">
        <v>46</v>
      </c>
      <c r="E82" s="21">
        <v>0</v>
      </c>
      <c r="F82" s="21">
        <v>46</v>
      </c>
      <c r="G82" s="21">
        <v>23</v>
      </c>
      <c r="H82" s="21">
        <v>23</v>
      </c>
      <c r="I82" s="21">
        <v>0</v>
      </c>
      <c r="J82" s="21">
        <v>0</v>
      </c>
      <c r="K82" s="21">
        <v>0</v>
      </c>
      <c r="L82" s="21"/>
      <c r="M82" s="23"/>
      <c r="N82" s="23"/>
      <c r="O82" s="23"/>
      <c r="P82" s="23"/>
      <c r="Q82" s="26">
        <v>0</v>
      </c>
      <c r="R82" s="26">
        <v>0</v>
      </c>
      <c r="S82" s="26">
        <v>0</v>
      </c>
      <c r="T82" s="26">
        <v>0</v>
      </c>
      <c r="U82" s="27">
        <v>46</v>
      </c>
      <c r="V82" s="27">
        <v>0</v>
      </c>
      <c r="W82" s="27">
        <v>0</v>
      </c>
      <c r="X82" s="27">
        <v>0</v>
      </c>
      <c r="Y82" s="28"/>
      <c r="Z82" s="28"/>
      <c r="AA82" s="28"/>
      <c r="AB82" s="28"/>
    </row>
    <row r="83" spans="1:28" ht="16.5" thickBot="1" x14ac:dyDescent="0.3">
      <c r="A83" s="21" t="s">
        <v>172</v>
      </c>
      <c r="B83" s="66" t="s">
        <v>140</v>
      </c>
      <c r="C83" s="21" t="s">
        <v>38</v>
      </c>
      <c r="D83" s="21">
        <v>36</v>
      </c>
      <c r="E83" s="21"/>
      <c r="F83" s="21">
        <v>36</v>
      </c>
      <c r="G83" s="45"/>
      <c r="H83" s="45"/>
      <c r="I83" s="21"/>
      <c r="J83" s="69"/>
      <c r="K83" s="21"/>
      <c r="L83" s="21">
        <v>36</v>
      </c>
      <c r="M83" s="23"/>
      <c r="N83" s="23"/>
      <c r="O83" s="23"/>
      <c r="P83" s="23"/>
      <c r="Q83" s="26">
        <v>0</v>
      </c>
      <c r="R83" s="26">
        <v>0</v>
      </c>
      <c r="S83" s="26">
        <v>0</v>
      </c>
      <c r="T83" s="26">
        <v>0</v>
      </c>
      <c r="U83" s="27">
        <v>36</v>
      </c>
      <c r="V83" s="27">
        <v>0</v>
      </c>
      <c r="W83" s="27">
        <v>0</v>
      </c>
      <c r="X83" s="27">
        <v>0</v>
      </c>
      <c r="Y83" s="28"/>
      <c r="Z83" s="28"/>
      <c r="AA83" s="28"/>
      <c r="AB83" s="28"/>
    </row>
    <row r="84" spans="1:28" ht="16.5" thickBot="1" x14ac:dyDescent="0.3">
      <c r="A84" s="52" t="s">
        <v>173</v>
      </c>
      <c r="B84" s="66" t="s">
        <v>141</v>
      </c>
      <c r="C84" s="21" t="s">
        <v>38</v>
      </c>
      <c r="D84" s="21">
        <v>108</v>
      </c>
      <c r="E84" s="21"/>
      <c r="F84" s="21">
        <v>108</v>
      </c>
      <c r="G84" s="21"/>
      <c r="H84" s="21"/>
      <c r="I84" s="21"/>
      <c r="J84" s="21"/>
      <c r="K84" s="21"/>
      <c r="L84" s="21">
        <v>108</v>
      </c>
      <c r="M84" s="23"/>
      <c r="N84" s="23"/>
      <c r="O84" s="23"/>
      <c r="P84" s="23"/>
      <c r="Q84" s="26">
        <v>0</v>
      </c>
      <c r="R84" s="26">
        <v>0</v>
      </c>
      <c r="S84" s="26">
        <v>0</v>
      </c>
      <c r="T84" s="26">
        <v>0</v>
      </c>
      <c r="U84" s="27">
        <v>108</v>
      </c>
      <c r="V84" s="27">
        <v>0</v>
      </c>
      <c r="W84" s="27">
        <v>0</v>
      </c>
      <c r="X84" s="27">
        <v>0</v>
      </c>
      <c r="Y84" s="28"/>
      <c r="Z84" s="28"/>
      <c r="AA84" s="28"/>
      <c r="AB84" s="28"/>
    </row>
    <row r="85" spans="1:28" ht="16.5" thickBot="1" x14ac:dyDescent="0.3">
      <c r="A85" s="52"/>
      <c r="B85" s="66" t="s">
        <v>190</v>
      </c>
      <c r="C85" s="21"/>
      <c r="D85" s="21">
        <v>18</v>
      </c>
      <c r="E85" s="21">
        <v>8</v>
      </c>
      <c r="F85" s="21">
        <v>0</v>
      </c>
      <c r="G85" s="21">
        <v>0</v>
      </c>
      <c r="H85" s="21">
        <v>0</v>
      </c>
      <c r="I85" s="21">
        <v>0</v>
      </c>
      <c r="J85" s="21">
        <v>2</v>
      </c>
      <c r="K85" s="21">
        <v>8</v>
      </c>
      <c r="L85" s="21"/>
      <c r="M85" s="23"/>
      <c r="N85" s="23"/>
      <c r="O85" s="23"/>
      <c r="P85" s="23"/>
      <c r="Q85" s="26">
        <v>0</v>
      </c>
      <c r="R85" s="26">
        <v>0</v>
      </c>
      <c r="S85" s="26">
        <v>0</v>
      </c>
      <c r="T85" s="26">
        <v>0</v>
      </c>
      <c r="U85" s="27">
        <v>0</v>
      </c>
      <c r="V85" s="27">
        <v>18</v>
      </c>
      <c r="W85" s="27">
        <v>0</v>
      </c>
      <c r="X85" s="27">
        <v>0</v>
      </c>
      <c r="Y85" s="28"/>
      <c r="Z85" s="28"/>
      <c r="AA85" s="28"/>
      <c r="AB85" s="28"/>
    </row>
    <row r="86" spans="1:28" ht="142.5" thickBot="1" x14ac:dyDescent="0.3">
      <c r="A86" s="52" t="s">
        <v>174</v>
      </c>
      <c r="B86" s="61" t="s">
        <v>154</v>
      </c>
      <c r="C86" s="21"/>
      <c r="D86" s="21">
        <f>SUM(D87:D89)</f>
        <v>106</v>
      </c>
      <c r="E86" s="21">
        <v>0</v>
      </c>
      <c r="F86" s="21">
        <f>SUM(F87:F89)</f>
        <v>106</v>
      </c>
      <c r="G86" s="21">
        <v>17</v>
      </c>
      <c r="H86" s="21">
        <v>17</v>
      </c>
      <c r="I86" s="21">
        <v>0</v>
      </c>
      <c r="J86" s="21">
        <v>0</v>
      </c>
      <c r="K86" s="21">
        <v>0</v>
      </c>
      <c r="L86" s="21"/>
      <c r="M86" s="23"/>
      <c r="N86" s="23"/>
      <c r="O86" s="23"/>
      <c r="P86" s="23"/>
      <c r="Q86" s="26">
        <v>0</v>
      </c>
      <c r="R86" s="26">
        <v>0</v>
      </c>
      <c r="S86" s="26">
        <v>0</v>
      </c>
      <c r="T86" s="26">
        <v>0</v>
      </c>
      <c r="U86" s="27">
        <v>0</v>
      </c>
      <c r="V86" s="27">
        <v>0</v>
      </c>
      <c r="W86" s="27">
        <f>SUM(W87:W89)</f>
        <v>106</v>
      </c>
      <c r="X86" s="27"/>
      <c r="Y86" s="28"/>
      <c r="Z86" s="28"/>
      <c r="AA86" s="28"/>
      <c r="AB86" s="28"/>
    </row>
    <row r="87" spans="1:28" ht="142.5" thickBot="1" x14ac:dyDescent="0.3">
      <c r="A87" s="52" t="s">
        <v>175</v>
      </c>
      <c r="B87" s="65" t="s">
        <v>155</v>
      </c>
      <c r="C87" s="21" t="s">
        <v>38</v>
      </c>
      <c r="D87" s="21">
        <v>34</v>
      </c>
      <c r="E87" s="21">
        <v>0</v>
      </c>
      <c r="F87" s="21">
        <v>34</v>
      </c>
      <c r="G87" s="21">
        <v>17</v>
      </c>
      <c r="H87" s="21">
        <v>17</v>
      </c>
      <c r="I87" s="21">
        <v>0</v>
      </c>
      <c r="J87" s="21">
        <v>0</v>
      </c>
      <c r="K87" s="21">
        <v>0</v>
      </c>
      <c r="L87" s="21"/>
      <c r="M87" s="23"/>
      <c r="N87" s="23"/>
      <c r="O87" s="23"/>
      <c r="P87" s="23"/>
      <c r="Q87" s="26">
        <v>0</v>
      </c>
      <c r="R87" s="26">
        <v>0</v>
      </c>
      <c r="S87" s="26">
        <v>0</v>
      </c>
      <c r="T87" s="26">
        <v>0</v>
      </c>
      <c r="U87" s="27">
        <v>0</v>
      </c>
      <c r="V87" s="27">
        <v>0</v>
      </c>
      <c r="W87" s="27">
        <v>34</v>
      </c>
      <c r="X87" s="27">
        <v>0</v>
      </c>
      <c r="Y87" s="28"/>
      <c r="Z87" s="28"/>
      <c r="AA87" s="28"/>
      <c r="AB87" s="28"/>
    </row>
    <row r="88" spans="1:28" ht="16.5" thickBot="1" x14ac:dyDescent="0.3">
      <c r="A88" s="52" t="s">
        <v>176</v>
      </c>
      <c r="B88" s="66" t="s">
        <v>140</v>
      </c>
      <c r="C88" s="21" t="s">
        <v>38</v>
      </c>
      <c r="D88" s="21">
        <v>36</v>
      </c>
      <c r="E88" s="21">
        <v>0</v>
      </c>
      <c r="F88" s="21">
        <v>36</v>
      </c>
      <c r="G88" s="21"/>
      <c r="H88" s="21"/>
      <c r="I88" s="21"/>
      <c r="J88" s="21"/>
      <c r="K88" s="21"/>
      <c r="L88" s="21">
        <v>36</v>
      </c>
      <c r="M88" s="23"/>
      <c r="N88" s="23"/>
      <c r="O88" s="23"/>
      <c r="P88" s="23"/>
      <c r="Q88" s="26">
        <v>0</v>
      </c>
      <c r="R88" s="26">
        <v>0</v>
      </c>
      <c r="S88" s="26">
        <v>0</v>
      </c>
      <c r="T88" s="26">
        <v>0</v>
      </c>
      <c r="U88" s="27">
        <v>0</v>
      </c>
      <c r="V88" s="27">
        <v>0</v>
      </c>
      <c r="W88" s="27">
        <v>36</v>
      </c>
      <c r="X88" s="27">
        <v>0</v>
      </c>
      <c r="Y88" s="28"/>
      <c r="Z88" s="28"/>
      <c r="AA88" s="28"/>
      <c r="AB88" s="28"/>
    </row>
    <row r="89" spans="1:28" ht="15.75" x14ac:dyDescent="0.25">
      <c r="A89" s="52" t="s">
        <v>177</v>
      </c>
      <c r="B89" s="70" t="s">
        <v>141</v>
      </c>
      <c r="C89" s="21" t="s">
        <v>38</v>
      </c>
      <c r="D89" s="21">
        <v>36</v>
      </c>
      <c r="E89" s="21">
        <v>0</v>
      </c>
      <c r="F89" s="21">
        <v>36</v>
      </c>
      <c r="G89" s="21"/>
      <c r="H89" s="21"/>
      <c r="I89" s="21"/>
      <c r="J89" s="21"/>
      <c r="K89" s="21"/>
      <c r="L89" s="21">
        <v>36</v>
      </c>
      <c r="M89" s="23"/>
      <c r="N89" s="23"/>
      <c r="O89" s="23"/>
      <c r="P89" s="23"/>
      <c r="Q89" s="26">
        <v>0</v>
      </c>
      <c r="R89" s="26">
        <v>0</v>
      </c>
      <c r="S89" s="26">
        <v>0</v>
      </c>
      <c r="T89" s="26">
        <v>0</v>
      </c>
      <c r="U89" s="27">
        <v>0</v>
      </c>
      <c r="V89" s="27">
        <v>0</v>
      </c>
      <c r="W89" s="27">
        <v>36</v>
      </c>
      <c r="X89" s="27">
        <v>0</v>
      </c>
      <c r="Y89" s="28"/>
      <c r="Z89" s="28"/>
      <c r="AA89" s="28"/>
      <c r="AB89" s="28"/>
    </row>
    <row r="90" spans="1:28" ht="15.75" x14ac:dyDescent="0.25">
      <c r="A90" s="52" t="s">
        <v>191</v>
      </c>
      <c r="B90" s="71" t="s">
        <v>178</v>
      </c>
      <c r="C90" s="21" t="s">
        <v>38</v>
      </c>
      <c r="D90" s="21">
        <v>144</v>
      </c>
      <c r="E90" s="21"/>
      <c r="F90" s="21">
        <v>144</v>
      </c>
      <c r="G90" s="21"/>
      <c r="H90" s="21"/>
      <c r="I90" s="21"/>
      <c r="J90" s="21"/>
      <c r="K90" s="21"/>
      <c r="L90" s="21">
        <v>144</v>
      </c>
      <c r="M90" s="23"/>
      <c r="N90" s="23"/>
      <c r="O90" s="23"/>
      <c r="P90" s="23"/>
      <c r="Q90" s="26">
        <v>0</v>
      </c>
      <c r="R90" s="26">
        <v>0</v>
      </c>
      <c r="S90" s="26">
        <v>0</v>
      </c>
      <c r="T90" s="26">
        <v>0</v>
      </c>
      <c r="U90" s="27">
        <v>0</v>
      </c>
      <c r="V90" s="27">
        <v>0</v>
      </c>
      <c r="W90" s="27">
        <v>144</v>
      </c>
      <c r="X90" s="27">
        <v>0</v>
      </c>
      <c r="Y90" s="28"/>
      <c r="Z90" s="28"/>
      <c r="AA90" s="28"/>
      <c r="AB90" s="28"/>
    </row>
    <row r="91" spans="1:28" ht="31.5" x14ac:dyDescent="0.25">
      <c r="A91" s="52" t="s">
        <v>37</v>
      </c>
      <c r="B91" s="35" t="s">
        <v>179</v>
      </c>
      <c r="C91" s="51"/>
      <c r="D91" s="21">
        <v>216</v>
      </c>
      <c r="E91" s="21"/>
      <c r="F91" s="21">
        <v>216</v>
      </c>
      <c r="G91" s="21"/>
      <c r="H91" s="21"/>
      <c r="I91" s="21"/>
      <c r="J91" s="21"/>
      <c r="K91" s="21"/>
      <c r="L91" s="21"/>
      <c r="M91" s="23"/>
      <c r="N91" s="23"/>
      <c r="O91" s="23"/>
      <c r="P91" s="23"/>
      <c r="Q91" s="26">
        <v>0</v>
      </c>
      <c r="R91" s="26">
        <v>0</v>
      </c>
      <c r="S91" s="26">
        <v>0</v>
      </c>
      <c r="T91" s="26">
        <v>0</v>
      </c>
      <c r="U91" s="27">
        <v>0</v>
      </c>
      <c r="V91" s="27">
        <v>0</v>
      </c>
      <c r="W91" s="27">
        <v>216</v>
      </c>
      <c r="X91" s="27">
        <v>0</v>
      </c>
      <c r="Y91" s="28"/>
      <c r="Z91" s="28"/>
      <c r="AA91" s="28"/>
      <c r="AB91" s="28"/>
    </row>
    <row r="92" spans="1:28" ht="15.75" x14ac:dyDescent="0.25">
      <c r="A92" s="52"/>
      <c r="B92" s="7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3"/>
      <c r="N92" s="23"/>
      <c r="O92" s="23"/>
      <c r="P92" s="23"/>
      <c r="Q92" s="26"/>
      <c r="R92" s="26"/>
      <c r="S92" s="26"/>
      <c r="T92" s="26"/>
      <c r="U92" s="27"/>
      <c r="V92" s="27"/>
      <c r="W92" s="27"/>
      <c r="X92" s="27"/>
      <c r="Y92" s="28"/>
      <c r="Z92" s="28"/>
      <c r="AA92" s="28"/>
      <c r="AB92" s="28"/>
    </row>
    <row r="93" spans="1:28" ht="15.75" x14ac:dyDescent="0.25">
      <c r="A93" s="24"/>
      <c r="B93" s="72" t="s">
        <v>85</v>
      </c>
      <c r="C93" s="24"/>
      <c r="D93" s="24">
        <f>D91++D90+D56+D47+D39+D12</f>
        <v>4428</v>
      </c>
      <c r="E93" s="24">
        <f>E12+E47+E57+E65+E72+E79</f>
        <v>159</v>
      </c>
      <c r="F93" s="24">
        <f>F91+F90+F86+F79+F72+F65+F57+F47+F39+F12</f>
        <v>4209</v>
      </c>
      <c r="G93" s="24">
        <f>G86+G79+G72+G65+G57+G47+G39+G12</f>
        <v>1324</v>
      </c>
      <c r="H93" s="24">
        <f>H86+H79+H72+H65+H57+H47+H39+H12</f>
        <v>1844</v>
      </c>
      <c r="I93" s="24">
        <v>50</v>
      </c>
      <c r="J93" s="24">
        <v>18</v>
      </c>
      <c r="K93" s="24">
        <v>60</v>
      </c>
      <c r="L93" s="24"/>
      <c r="M93" s="124" t="s">
        <v>192</v>
      </c>
      <c r="N93" s="125"/>
      <c r="O93" s="122"/>
      <c r="P93" s="123"/>
      <c r="Q93" s="73">
        <v>0</v>
      </c>
      <c r="R93" s="73"/>
      <c r="S93" s="73">
        <v>3</v>
      </c>
      <c r="T93" s="73"/>
      <c r="U93" s="26">
        <v>2</v>
      </c>
      <c r="V93" s="26"/>
      <c r="W93" s="26">
        <v>2</v>
      </c>
      <c r="X93" s="26"/>
      <c r="Y93" s="74">
        <v>2</v>
      </c>
      <c r="Z93" s="74"/>
      <c r="AA93" s="74">
        <v>0</v>
      </c>
      <c r="AB93" s="74"/>
    </row>
    <row r="94" spans="1:28" ht="15.75" x14ac:dyDescent="0.2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121" t="s">
        <v>193</v>
      </c>
      <c r="N94" s="122"/>
      <c r="O94" s="122"/>
      <c r="P94" s="123"/>
      <c r="Q94" s="73">
        <v>17</v>
      </c>
      <c r="R94" s="73"/>
      <c r="S94" s="73">
        <v>11</v>
      </c>
      <c r="T94" s="73"/>
      <c r="U94" s="26">
        <v>15</v>
      </c>
      <c r="V94" s="26"/>
      <c r="W94" s="26">
        <v>14</v>
      </c>
      <c r="X94" s="26"/>
      <c r="Y94" s="74">
        <v>14</v>
      </c>
      <c r="Z94" s="74"/>
      <c r="AA94" s="74">
        <v>12</v>
      </c>
      <c r="AB94" s="74"/>
    </row>
    <row r="95" spans="1:28" ht="15.75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121" t="s">
        <v>140</v>
      </c>
      <c r="N95" s="122"/>
      <c r="O95" s="122"/>
      <c r="P95" s="123"/>
      <c r="Q95" s="73">
        <v>0</v>
      </c>
      <c r="R95" s="73"/>
      <c r="S95" s="73">
        <v>0</v>
      </c>
      <c r="T95" s="73"/>
      <c r="U95" s="26">
        <v>0</v>
      </c>
      <c r="V95" s="26"/>
      <c r="W95" s="26">
        <v>108</v>
      </c>
      <c r="X95" s="26"/>
      <c r="Y95" s="74">
        <v>72</v>
      </c>
      <c r="Z95" s="74"/>
      <c r="AA95" s="74">
        <v>36</v>
      </c>
      <c r="AB95" s="74"/>
    </row>
    <row r="96" spans="1:28" ht="15.75" x14ac:dyDescent="0.25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121" t="s">
        <v>141</v>
      </c>
      <c r="N96" s="122"/>
      <c r="O96" s="122"/>
      <c r="P96" s="123"/>
      <c r="Q96" s="73">
        <v>0</v>
      </c>
      <c r="R96" s="73"/>
      <c r="S96" s="73">
        <v>0</v>
      </c>
      <c r="T96" s="73"/>
      <c r="U96" s="26">
        <v>0</v>
      </c>
      <c r="V96" s="26"/>
      <c r="W96" s="26">
        <v>252</v>
      </c>
      <c r="X96" s="26"/>
      <c r="Y96" s="74">
        <v>216</v>
      </c>
      <c r="Z96" s="74"/>
      <c r="AA96" s="74">
        <v>36</v>
      </c>
      <c r="AB96" s="74"/>
    </row>
    <row r="97" spans="1:28" ht="15.75" x14ac:dyDescent="0.25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121" t="s">
        <v>178</v>
      </c>
      <c r="N97" s="122"/>
      <c r="O97" s="122"/>
      <c r="P97" s="123"/>
      <c r="Q97" s="73">
        <v>0</v>
      </c>
      <c r="R97" s="73"/>
      <c r="S97" s="73">
        <v>0</v>
      </c>
      <c r="T97" s="73"/>
      <c r="U97" s="26">
        <v>0</v>
      </c>
      <c r="V97" s="26"/>
      <c r="W97" s="26">
        <v>0</v>
      </c>
      <c r="X97" s="26"/>
      <c r="Y97" s="74">
        <v>0</v>
      </c>
      <c r="Z97" s="74"/>
      <c r="AA97" s="74">
        <v>144</v>
      </c>
      <c r="AB97" s="74"/>
    </row>
    <row r="98" spans="1:28" ht="15.75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121" t="s">
        <v>179</v>
      </c>
      <c r="N98" s="122"/>
      <c r="O98" s="122"/>
      <c r="P98" s="123"/>
      <c r="Q98" s="73">
        <v>0</v>
      </c>
      <c r="R98" s="73"/>
      <c r="S98" s="73">
        <v>0</v>
      </c>
      <c r="T98" s="73"/>
      <c r="U98" s="26">
        <v>0</v>
      </c>
      <c r="V98" s="26"/>
      <c r="W98" s="26">
        <v>0</v>
      </c>
      <c r="X98" s="26"/>
      <c r="Y98" s="74">
        <v>0</v>
      </c>
      <c r="Z98" s="74"/>
      <c r="AA98" s="74">
        <v>216</v>
      </c>
      <c r="AB98" s="74"/>
    </row>
    <row r="99" spans="1:28" ht="15.75" x14ac:dyDescent="0.25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</row>
  </sheetData>
  <mergeCells count="42">
    <mergeCell ref="Q7:Q10"/>
    <mergeCell ref="S7:S10"/>
    <mergeCell ref="U7:U10"/>
    <mergeCell ref="W7:W10"/>
    <mergeCell ref="M3:AB5"/>
    <mergeCell ref="AB7:AB10"/>
    <mergeCell ref="R7:R10"/>
    <mergeCell ref="T7:T10"/>
    <mergeCell ref="Q6:T6"/>
    <mergeCell ref="L7:L10"/>
    <mergeCell ref="J8:K8"/>
    <mergeCell ref="AA7:AA10"/>
    <mergeCell ref="V7:V10"/>
    <mergeCell ref="X7:X10"/>
    <mergeCell ref="U6:X6"/>
    <mergeCell ref="Z7:Z10"/>
    <mergeCell ref="N7:N10"/>
    <mergeCell ref="P7:P10"/>
    <mergeCell ref="M6:P6"/>
    <mergeCell ref="Y6:AB6"/>
    <mergeCell ref="M7:M10"/>
    <mergeCell ref="Y7:Y10"/>
    <mergeCell ref="O7:O10"/>
    <mergeCell ref="B3:B10"/>
    <mergeCell ref="A3:A10"/>
    <mergeCell ref="D3:D10"/>
    <mergeCell ref="E3:E10"/>
    <mergeCell ref="F3:L5"/>
    <mergeCell ref="F6:L6"/>
    <mergeCell ref="J9:K9"/>
    <mergeCell ref="G7:K7"/>
    <mergeCell ref="C3:C10"/>
    <mergeCell ref="I8:I10"/>
    <mergeCell ref="F7:F10"/>
    <mergeCell ref="G8:G10"/>
    <mergeCell ref="H8:H10"/>
    <mergeCell ref="M98:P98"/>
    <mergeCell ref="M93:P93"/>
    <mergeCell ref="M94:P94"/>
    <mergeCell ref="M95:P95"/>
    <mergeCell ref="M96:P96"/>
    <mergeCell ref="M97:P97"/>
  </mergeCells>
  <pageMargins left="0.7" right="0.7" top="0.75" bottom="0.75" header="0.3" footer="0.3"/>
  <pageSetup paperSize="9" scale="2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2025-07-04T11:15:53Z</dcterms:modified>
</cp:coreProperties>
</file>