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<sst xmlns="http://schemas.openxmlformats.org/spreadsheetml/2006/main" count="841" uniqueCount="362">
  <si>
    <t>ЕН</t>
  </si>
  <si>
    <t>Математический и общий естественнонаучный цикл</t>
  </si>
  <si>
    <t>0</t>
  </si>
  <si>
    <t>ЕН.01</t>
  </si>
  <si>
    <t>7</t>
  </si>
  <si>
    <t>Информатика и информационные технологии в профессиональной деятельности</t>
  </si>
  <si>
    <t>1</t>
  </si>
  <si>
    <t>ЕН.02</t>
  </si>
  <si>
    <t>Математика</t>
  </si>
  <si>
    <t>ОГСЭ</t>
  </si>
  <si>
    <t>Общий гуманитарный и социально-экономический цикл</t>
  </si>
  <si>
    <t>2</t>
  </si>
  <si>
    <t>ОГСЭ.06</t>
  </si>
  <si>
    <t>6</t>
  </si>
  <si>
    <t>Физическая культура</t>
  </si>
  <si>
    <t>3</t>
  </si>
  <si>
    <t>ОГСЭ.01</t>
  </si>
  <si>
    <t>Основы философии</t>
  </si>
  <si>
    <t>4</t>
  </si>
  <si>
    <t>ОГСЭ.02</t>
  </si>
  <si>
    <t>История</t>
  </si>
  <si>
    <t>5</t>
  </si>
  <si>
    <t>ОГСЭ.03</t>
  </si>
  <si>
    <t>Иностранный язык</t>
  </si>
  <si>
    <t>ОГСЭ.04</t>
  </si>
  <si>
    <t>Деловое общение</t>
  </si>
  <si>
    <t>ОГСЭ.05</t>
  </si>
  <si>
    <t>Русский язык и культура речи</t>
  </si>
  <si>
    <t>ОП</t>
  </si>
  <si>
    <t>Общепрофессиональные дисциплины</t>
  </si>
  <si>
    <t>8</t>
  </si>
  <si>
    <t>ОП.12</t>
  </si>
  <si>
    <t>9</t>
  </si>
  <si>
    <t>Безопасность жизнедеятельности</t>
  </si>
  <si>
    <t>ОП.01</t>
  </si>
  <si>
    <t>Менеджмент</t>
  </si>
  <si>
    <t>10</t>
  </si>
  <si>
    <t>ОП.02</t>
  </si>
  <si>
    <t>Правовое и документационное обеспечение профессиональной деятельности</t>
  </si>
  <si>
    <t>11</t>
  </si>
  <si>
    <t>ОП.03</t>
  </si>
  <si>
    <t>Экономика организации</t>
  </si>
  <si>
    <t>12</t>
  </si>
  <si>
    <t>ОП.04</t>
  </si>
  <si>
    <t>Бухгалтерский учет</t>
  </si>
  <si>
    <t>13</t>
  </si>
  <si>
    <t>ОП.05</t>
  </si>
  <si>
    <t>Здания и инженерные системы гостиниц</t>
  </si>
  <si>
    <t>14</t>
  </si>
  <si>
    <t>ОП.06</t>
  </si>
  <si>
    <t>иностранный язык (профессиональный)</t>
  </si>
  <si>
    <t>15</t>
  </si>
  <si>
    <t>ОП.07</t>
  </si>
  <si>
    <t>Гостиничная индустрия</t>
  </si>
  <si>
    <t>16</t>
  </si>
  <si>
    <t>ОП.08</t>
  </si>
  <si>
    <t>Сервисная деятельность</t>
  </si>
  <si>
    <t>17</t>
  </si>
  <si>
    <t>ОП.09</t>
  </si>
  <si>
    <t>Эффективное поведение на рынке труда</t>
  </si>
  <si>
    <t>18</t>
  </si>
  <si>
    <t>ОП.10</t>
  </si>
  <si>
    <t>Метрология, стандартизация и сертификация</t>
  </si>
  <si>
    <t>19</t>
  </si>
  <si>
    <t>ОП.11</t>
  </si>
  <si>
    <t>Этика и психология профессиональной деятельности</t>
  </si>
  <si>
    <t>ПМ</t>
  </si>
  <si>
    <t>Профессиональные модули</t>
  </si>
  <si>
    <t>ПМ.01</t>
  </si>
  <si>
    <t>Бронирование гостиничных услуг</t>
  </si>
  <si>
    <t>20</t>
  </si>
  <si>
    <t>МДК.01.01</t>
  </si>
  <si>
    <t>Организация деятельности служб бронирования гостиничных услуг</t>
  </si>
  <si>
    <t>21</t>
  </si>
  <si>
    <t>УП.01.01</t>
  </si>
  <si>
    <t>Организация процесса бронирования</t>
  </si>
  <si>
    <t>22</t>
  </si>
  <si>
    <t>ПП.01.01</t>
  </si>
  <si>
    <t>Производственная практика (по профилю специальности)</t>
  </si>
  <si>
    <t>ПМ.02</t>
  </si>
  <si>
    <t>Прием, размещение и выписка гостей</t>
  </si>
  <si>
    <t>23</t>
  </si>
  <si>
    <t>МДК.02.01</t>
  </si>
  <si>
    <t>Организация деятельности службы приема, размещения и выписки гостей</t>
  </si>
  <si>
    <t>24</t>
  </si>
  <si>
    <t>УП.02.01</t>
  </si>
  <si>
    <t>Организация процесса приема, размещения и выписки гостей</t>
  </si>
  <si>
    <t>25</t>
  </si>
  <si>
    <t>ПП.02.01</t>
  </si>
  <si>
    <t>ПМ.03</t>
  </si>
  <si>
    <t>Организация обслуживания гостей в процессе проживания</t>
  </si>
  <si>
    <t>26</t>
  </si>
  <si>
    <t>МДК.03.01</t>
  </si>
  <si>
    <t>Обслуживание гостей в процессе проживания</t>
  </si>
  <si>
    <t>27</t>
  </si>
  <si>
    <t>УП.03.01</t>
  </si>
  <si>
    <t>Ведение процесса обслуживания гостей</t>
  </si>
  <si>
    <t>28</t>
  </si>
  <si>
    <t>ПП.03.01</t>
  </si>
  <si>
    <t>ПМ.04</t>
  </si>
  <si>
    <t>Продажа гостиничного продукта</t>
  </si>
  <si>
    <t>29</t>
  </si>
  <si>
    <t>МДК.04.01</t>
  </si>
  <si>
    <t>Организация продаж гостиничного продукта</t>
  </si>
  <si>
    <t>30</t>
  </si>
  <si>
    <t>УП.04.01</t>
  </si>
  <si>
    <t>31</t>
  </si>
  <si>
    <t>ПП.04.01</t>
  </si>
  <si>
    <t>ПМ.05</t>
  </si>
  <si>
    <t>32</t>
  </si>
  <si>
    <t>МДК.05.01</t>
  </si>
  <si>
    <t>Введение в специальность</t>
  </si>
  <si>
    <t>33</t>
  </si>
  <si>
    <t>МДК.05.02</t>
  </si>
  <si>
    <t>Выполнение работ по профессии 20063 "Администратор гостиницы (дома отдыха)"</t>
  </si>
  <si>
    <t>34</t>
  </si>
  <si>
    <t>ПП.05.01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</si>
  <si>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</si>
  <si>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</si>
  <si>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</si>
  <si>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</si>
  <si>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</si>
  <si>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</si>
  <si>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</si>
  <si>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</si>
  <si>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</si>
  <si>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8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</si>
  <si>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</si>
  <si>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</si>
  <si>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</si>
  <si>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</si>
  <si>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</si>
  <si>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</si>
  <si>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</si>
  <si>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</si>
  <si>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</si>
  <si>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</si>
  <si>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</si>
  <si>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</si>
  <si>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</si>
  <si>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</si>
  <si>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</si>
  <si>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</si>
  <si>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F</t>
  </si>
  <si>
    <t>Всего</t>
  </si>
  <si>
    <t>в том числе</t>
  </si>
  <si>
    <t>16  нед</t>
  </si>
  <si>
    <t>23  нед</t>
  </si>
  <si>
    <t>15  нед</t>
  </si>
  <si>
    <t>14  нед</t>
  </si>
  <si>
    <t>13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</si>
  <si>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</si>
  <si>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</si>
  <si>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</si>
  <si>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</si>
  <si>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</si>
  <si>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</si>
  <si>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</si>
  <si>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</si>
  <si>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</si>
  <si>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</si>
  <si>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</si>
  <si>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</si>
  <si>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</si>
  <si>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</si>
  <si>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</si>
  <si>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</si>
  <si>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</si>
  <si>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</si>
  <si>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</si>
  <si>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</si>
  <si>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</si>
  <si>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</si>
  <si>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</si>
  <si>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</si>
  <si>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</si>
  <si>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118</t>
  </si>
  <si>
    <t>час/нед</t>
  </si>
  <si>
    <t>NaN</t>
  </si>
  <si>
    <t>False</t>
  </si>
  <si>
    <t>О</t>
  </si>
  <si>
    <t>ОБЩЕОБРАЗОВАТЕЛЬНЫЙ ЦИКЛ</t>
  </si>
  <si>
    <t>ОДБ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</si>
  <si>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</si>
  <si>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</si>
  <si>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</si>
  <si>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</si>
  <si>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</si>
  <si>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</si>
  <si>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</si>
  <si>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</si>
  <si>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</t>
  </si>
  <si>
    <t>ОДБ.06</t>
  </si>
  <si>
    <t>География</t>
  </si>
  <si>
    <t>ОДБ.07</t>
  </si>
  <si>
    <t>Естествознание</t>
  </si>
  <si>
    <t>ОДБ.08</t>
  </si>
  <si>
    <t>ОДБ.09</t>
  </si>
  <si>
    <t>Основы безопасности жизнедеятельности</t>
  </si>
  <si>
    <t>ОДП</t>
  </si>
  <si>
    <t>Профильные дисциплины</t>
  </si>
  <si>
    <t>ОДП.01</t>
  </si>
  <si>
    <t>ОДП.02</t>
  </si>
  <si>
    <t>Информатика и ИКТ</t>
  </si>
  <si>
    <t>ОДП.03</t>
  </si>
  <si>
    <t>Экономика</t>
  </si>
  <si>
    <t>ОДП.04</t>
  </si>
  <si>
    <t>Право</t>
  </si>
  <si>
    <t>ПРОФЕССИОНАЛЬНАЯ ПОДГОТОВКА</t>
  </si>
  <si>
    <t>П</t>
  </si>
  <si>
    <t>Профессиональный цикл</t>
  </si>
  <si>
    <t>РП</t>
  </si>
  <si>
    <t>час</t>
  </si>
  <si>
    <t>нед</t>
  </si>
  <si>
    <t>ПМ.1.ЭК</t>
  </si>
  <si>
    <t>Экзамен квалификационный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</si>
  <si>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</si>
  <si>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</si>
  <si>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</si>
  <si>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</si>
  <si>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</si>
  <si>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</si>
  <si>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</si>
  <si>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</si>
  <si>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</si>
  <si>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</si>
  <si>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</si>
  <si>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</si>
  <si>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</si>
  <si>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КОНСУЛЬТАЦИИ по О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</si>
  <si>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</si>
  <si>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</si>
  <si>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</si>
  <si>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</si>
  <si>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</si>
  <si>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</si>
  <si>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</si>
  <si>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</si>
  <si>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</si>
  <si>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</si>
  <si>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</si>
  <si>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</si>
  <si>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</si>
  <si>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</si>
  <si>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</si>
  <si>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</si>
  <si>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</si>
  <si>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</si>
  <si>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</si>
  <si>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</si>
  <si>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</si>
  <si>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</si>
  <si>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</si>
  <si>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</si>
  <si>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</si>
  <si>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</si>
  <si>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</si>
  <si>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</si>
  <si>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</si>
  <si>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</si>
  <si>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</si>
  <si>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</si>
  <si>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</si>
  <si>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</si>
  <si>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</si>
  <si>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</si>
  <si>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</si>
  <si>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</si>
  <si>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</si>
  <si>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</si>
  <si>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</si>
  <si>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</si>
  <si>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</si>
  <si>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</si>
  <si>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</si>
  <si>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</si>
  <si>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</si>
  <si>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</si>
  <si>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</si>
  <si>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</si>
  <si>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</si>
  <si>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</si>
  <si>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</si>
  <si>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</si>
  <si>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</si>
  <si>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</si>
  <si>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</si>
  <si>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</si>
  <si>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</si>
  <si>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</si>
  <si>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</si>
  <si>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</si>
  <si>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</si>
  <si>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</si>
  <si>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</si>
  <si>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</si>
  <si>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</si>
  <si>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</si>
  <si>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</si>
  <si>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</si>
  <si>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</si>
  <si>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</si>
  <si>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</si>
  <si>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</si>
  <si>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</si>
  <si>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</si>
  <si>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(преддипломная)</t>
  </si>
  <si>
    <t>1 сем</t>
  </si>
  <si>
    <t>2 сем</t>
  </si>
  <si>
    <t>нед.</t>
  </si>
  <si>
    <t>час.</t>
  </si>
  <si>
    <t xml:space="preserve">39 </t>
  </si>
  <si>
    <t>2109/1404</t>
  </si>
  <si>
    <t>865/576</t>
  </si>
  <si>
    <t>1244/828</t>
  </si>
  <si>
    <t xml:space="preserve">29 </t>
  </si>
  <si>
    <t>1566/1044</t>
  </si>
  <si>
    <t>810/540</t>
  </si>
  <si>
    <t>756/504</t>
  </si>
  <si>
    <t xml:space="preserve">24 </t>
  </si>
  <si>
    <t>702/468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</si>
  <si>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</si>
  <si>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</si>
  <si>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</si>
  <si>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</si>
  <si>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</si>
  <si>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43.02.11</t>
  </si>
  <si>
    <t>Гостиничный сервис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</si>
  <si>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</si>
  <si>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</si>
  <si>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</si>
  <si>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</si>
  <si>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</si>
  <si>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</si>
  <si>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менеджер</t>
  </si>
  <si>
    <t>форма обучения</t>
  </si>
  <si>
    <t>Очная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</si>
  <si>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</si>
  <si>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</si>
  <si>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</si>
  <si>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</si>
  <si>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</si>
  <si>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</si>
  <si>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</si>
  <si>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</si>
  <si>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07.05.2014</t>
  </si>
  <si>
    <t xml:space="preserve">     № </t>
  </si>
  <si>
    <t>475</t>
  </si>
  <si>
    <t>Подго-
товка</t>
  </si>
  <si>
    <t>Прове-
дение</t>
  </si>
  <si>
    <t>я</t>
  </si>
  <si>
    <t>Директор ГПОАУ ЯО РКОТ</t>
  </si>
  <si>
    <t>Т.Н.Кудрявцева</t>
  </si>
  <si>
    <t>государственное профессиональное образовательное автономное учреждение  Ярославской области                                                                                                                                           Ростовский колледж отраслевых технологий</t>
  </si>
  <si>
    <t>648/432</t>
  </si>
  <si>
    <t>12  нед</t>
  </si>
  <si>
    <t xml:space="preserve"> ОГСЭ.06</t>
  </si>
  <si>
    <t>Социальная психология</t>
  </si>
  <si>
    <t>1350/900</t>
  </si>
  <si>
    <t>Астрономия</t>
  </si>
  <si>
    <t>5025/3348</t>
  </si>
  <si>
    <t>Выполнение работ по одной или нескольким профессиям рабочих, должностям 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</si>
</sst>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1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b/>
      <sz val="8"/>
      <color indexed="8"/>
      <name val="Tahoma"/>
      <family val="0"/>
    </font>
    <font>
      <b/>
      <sz val="11"/>
      <color indexed="8"/>
      <name val="Arial"/>
      <family val="0"/>
    </font>
    <font>
      <sz val="10"/>
      <color indexed="8"/>
      <name val="Tahoma"/>
      <family val="0"/>
    </font>
    <font>
      <sz val="10"/>
      <color indexed="8"/>
      <name val="Symbol"/>
      <family val="0"/>
    </font>
    <font>
      <b/>
      <sz val="10"/>
      <color indexed="8"/>
      <name val="Arial"/>
      <family val="0"/>
    </font>
    <font>
      <sz val="8"/>
      <color indexed="8"/>
      <name val="Symbol"/>
      <family val="0"/>
    </font>
    <font>
      <sz val="7"/>
      <color indexed="8"/>
      <name val="Tahoma"/>
      <family val="0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26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b/>
      <sz val="6"/>
      <color indexed="8"/>
      <name val="Tahoma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Tahoma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Border="1" applyAlignment="1" applyProtection="1">
      <alignment horizontal="left" vertical="center" textRotation="90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15" xfId="0" applyNumberFormat="1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34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/>
    </xf>
    <xf numFmtId="0" fontId="10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34" borderId="24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36" borderId="12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top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6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left" vertical="top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6" fillId="33" borderId="26" xfId="0" applyNumberFormat="1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top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 horizontal="right" vertical="center"/>
      <protection locked="0"/>
    </xf>
    <xf numFmtId="0" fontId="16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 textRotation="90"/>
      <protection locked="0"/>
    </xf>
    <xf numFmtId="0" fontId="0" fillId="0" borderId="27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9" fillId="33" borderId="24" xfId="0" applyFont="1" applyFill="1" applyBorder="1" applyAlignment="1" applyProtection="1">
      <alignment horizontal="center" vertical="center" textRotation="90" wrapText="1"/>
      <protection locked="0"/>
    </xf>
    <xf numFmtId="0" fontId="19" fillId="33" borderId="28" xfId="0" applyFont="1" applyFill="1" applyBorder="1" applyAlignment="1" applyProtection="1">
      <alignment horizontal="center" vertical="center" textRotation="90" wrapText="1"/>
      <protection locked="0"/>
    </xf>
    <xf numFmtId="0" fontId="19" fillId="33" borderId="27" xfId="0" applyFont="1" applyFill="1" applyBorder="1" applyAlignment="1" applyProtection="1">
      <alignment horizontal="center" vertical="center" textRotation="90" wrapText="1"/>
      <protection locked="0"/>
    </xf>
    <xf numFmtId="0" fontId="19" fillId="33" borderId="29" xfId="0" applyFont="1" applyFill="1" applyBorder="1" applyAlignment="1" applyProtection="1">
      <alignment horizontal="center" vertical="center" textRotation="92" wrapText="1"/>
      <protection locked="0"/>
    </xf>
    <xf numFmtId="0" fontId="19" fillId="33" borderId="18" xfId="0" applyFont="1" applyFill="1" applyBorder="1" applyAlignment="1" applyProtection="1">
      <alignment horizontal="center" vertical="center" textRotation="92" wrapText="1"/>
      <protection locked="0"/>
    </xf>
    <xf numFmtId="0" fontId="19" fillId="33" borderId="25" xfId="0" applyFont="1" applyFill="1" applyBorder="1" applyAlignment="1" applyProtection="1">
      <alignment horizontal="center" vertical="center" textRotation="92" wrapText="1"/>
      <protection locked="0"/>
    </xf>
    <xf numFmtId="0" fontId="19" fillId="33" borderId="10" xfId="0" applyFont="1" applyFill="1" applyBorder="1" applyAlignment="1" applyProtection="1">
      <alignment horizontal="center" vertical="center" textRotation="90"/>
      <protection locked="0"/>
    </xf>
    <xf numFmtId="0" fontId="10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B33"/>
  <sheetViews>
    <sheetView showGridLines="0" zoomScalePageLayoutView="0" workbookViewId="0" topLeftCell="A1">
      <selection activeCell="AM27" sqref="AM27:AP27"/>
    </sheetView>
  </sheetViews>
  <sheetFormatPr defaultColWidth="14.66015625" defaultRowHeight="13.5" customHeight="1"/>
  <cols>
    <col min="1" max="1" width="6.5" style="0" customWidth="1"/>
    <col min="2" max="53" width="3.33203125" style="0" customWidth="1"/>
    <col min="54" max="54" width="3" style="0" customWidth="1"/>
  </cols>
  <sheetData>
    <row r="1" spans="1:54" ht="11.25" customHeight="1">
      <c r="A1" s="89" t="s">
        <v>321</v>
      </c>
      <c r="B1" s="89"/>
      <c r="C1" s="89"/>
      <c r="D1" s="89"/>
      <c r="E1" s="89"/>
      <c r="F1" s="89"/>
      <c r="G1" s="89"/>
      <c r="H1" s="8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4"/>
      <c r="AV1" s="14"/>
      <c r="AW1" s="13"/>
      <c r="AX1" s="14"/>
      <c r="AY1" s="14"/>
      <c r="AZ1" s="13"/>
      <c r="BA1" s="14"/>
      <c r="BB1" s="2"/>
    </row>
    <row r="2" spans="1:54" ht="15" customHeight="1">
      <c r="A2" s="86" t="s">
        <v>351</v>
      </c>
      <c r="B2" s="86"/>
      <c r="C2" s="86"/>
      <c r="D2" s="86"/>
      <c r="E2" s="86"/>
      <c r="F2" s="86"/>
      <c r="G2" s="86"/>
      <c r="H2" s="8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4"/>
      <c r="AV2" s="14"/>
      <c r="AW2" s="13"/>
      <c r="AX2" s="14"/>
      <c r="AY2" s="14"/>
      <c r="AZ2" s="13"/>
      <c r="BA2" s="14"/>
      <c r="BB2" s="2"/>
    </row>
    <row r="3" spans="1:54" ht="15" customHeight="1">
      <c r="A3" s="86"/>
      <c r="B3" s="86"/>
      <c r="C3" s="86"/>
      <c r="D3" s="86"/>
      <c r="E3" s="86"/>
      <c r="F3" s="86"/>
      <c r="G3" s="86"/>
      <c r="H3" s="86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4"/>
      <c r="AV3" s="14"/>
      <c r="AW3" s="13"/>
      <c r="AX3" s="14"/>
      <c r="AY3" s="14"/>
      <c r="AZ3" s="13"/>
      <c r="BA3" s="14"/>
      <c r="BB3" s="2"/>
    </row>
    <row r="4" spans="1:54" ht="15" customHeight="1">
      <c r="A4" s="86" t="s">
        <v>352</v>
      </c>
      <c r="B4" s="86"/>
      <c r="C4" s="86"/>
      <c r="D4" s="86"/>
      <c r="E4" s="86"/>
      <c r="F4" s="86"/>
      <c r="G4" s="86"/>
      <c r="H4" s="86"/>
      <c r="I4" s="90" t="s">
        <v>322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2"/>
    </row>
    <row r="5" spans="1:54" ht="15" customHeight="1">
      <c r="A5" s="86"/>
      <c r="B5" s="86"/>
      <c r="C5" s="86"/>
      <c r="D5" s="86"/>
      <c r="E5" s="86"/>
      <c r="F5" s="86"/>
      <c r="G5" s="86"/>
      <c r="H5" s="86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2"/>
    </row>
    <row r="6" spans="1:54" ht="11.25" customHeight="1">
      <c r="A6" s="84"/>
      <c r="B6" s="84"/>
      <c r="C6" s="84"/>
      <c r="D6" s="84"/>
      <c r="E6" s="84"/>
      <c r="F6" s="84"/>
      <c r="G6" s="84"/>
      <c r="H6" s="84"/>
      <c r="I6" s="85" t="s">
        <v>323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2"/>
    </row>
    <row r="7" spans="1:54" ht="11.25" customHeight="1">
      <c r="A7" s="84"/>
      <c r="B7" s="84"/>
      <c r="C7" s="84"/>
      <c r="D7" s="84"/>
      <c r="E7" s="84"/>
      <c r="F7" s="84"/>
      <c r="G7" s="84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2"/>
    </row>
    <row r="8" spans="1:54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3"/>
      <c r="AX8" s="14"/>
      <c r="AY8" s="14"/>
      <c r="AZ8" s="13"/>
      <c r="BA8" s="14"/>
      <c r="BB8" s="2"/>
    </row>
    <row r="9" spans="1:54" ht="12" customHeight="1">
      <c r="A9" s="86"/>
      <c r="B9" s="86"/>
      <c r="C9" s="86"/>
      <c r="D9" s="86"/>
      <c r="E9" s="86"/>
      <c r="F9" s="86"/>
      <c r="G9" s="86"/>
      <c r="H9" s="8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3"/>
      <c r="AX9" s="14"/>
      <c r="AY9" s="14"/>
      <c r="AZ9" s="13"/>
      <c r="BA9" s="14"/>
      <c r="BB9" s="2"/>
    </row>
    <row r="10" spans="1:54" ht="12" customHeight="1">
      <c r="A10" s="86"/>
      <c r="B10" s="86"/>
      <c r="C10" s="86"/>
      <c r="D10" s="86"/>
      <c r="E10" s="86"/>
      <c r="F10" s="86"/>
      <c r="G10" s="86"/>
      <c r="H10" s="86"/>
      <c r="I10" s="87" t="s">
        <v>353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2"/>
    </row>
    <row r="11" spans="1:54" ht="12" customHeight="1">
      <c r="A11" s="13"/>
      <c r="B11" s="13"/>
      <c r="C11" s="13"/>
      <c r="D11" s="13"/>
      <c r="E11" s="13"/>
      <c r="F11" s="13"/>
      <c r="G11" s="13"/>
      <c r="H11" s="13"/>
      <c r="I11" s="87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2"/>
    </row>
    <row r="12" spans="1:54" ht="12" customHeight="1">
      <c r="A12" s="13"/>
      <c r="B12" s="13"/>
      <c r="C12" s="13"/>
      <c r="D12" s="13"/>
      <c r="E12" s="13"/>
      <c r="F12" s="13"/>
      <c r="G12" s="13"/>
      <c r="H12" s="13"/>
      <c r="I12" s="87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2"/>
    </row>
    <row r="13" spans="1:54" ht="15.75" customHeight="1">
      <c r="A13" s="13"/>
      <c r="B13" s="13"/>
      <c r="C13" s="13"/>
      <c r="D13" s="13"/>
      <c r="E13" s="13"/>
      <c r="F13" s="13"/>
      <c r="G13" s="13"/>
      <c r="H13" s="13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2"/>
    </row>
    <row r="14" spans="1:54" ht="13.5" customHeight="1">
      <c r="A14" s="13"/>
      <c r="B14" s="13"/>
      <c r="C14" s="13"/>
      <c r="D14" s="13"/>
      <c r="E14" s="13"/>
      <c r="F14" s="13"/>
      <c r="G14" s="13"/>
      <c r="H14" s="13"/>
      <c r="I14" s="94" t="s">
        <v>324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2"/>
    </row>
    <row r="15" spans="1:54" ht="13.5" customHeight="1">
      <c r="A15" s="13"/>
      <c r="B15" s="13"/>
      <c r="C15" s="13"/>
      <c r="D15" s="13"/>
      <c r="E15" s="13"/>
      <c r="F15" s="13"/>
      <c r="G15" s="13"/>
      <c r="H15" s="13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2"/>
    </row>
    <row r="16" spans="1:54" ht="9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3"/>
      <c r="AX16" s="14"/>
      <c r="AY16" s="14"/>
      <c r="AZ16" s="13"/>
      <c r="BA16" s="14"/>
      <c r="BB16" s="2"/>
    </row>
    <row r="17" spans="1:54" ht="9.75" customHeight="1">
      <c r="A17" s="13"/>
      <c r="B17" s="13"/>
      <c r="C17" s="13"/>
      <c r="D17" s="13"/>
      <c r="E17" s="13"/>
      <c r="F17" s="13"/>
      <c r="G17" s="13"/>
      <c r="H17" s="13"/>
      <c r="I17" s="95" t="s">
        <v>325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2"/>
    </row>
    <row r="18" spans="1:54" ht="8.25" customHeight="1">
      <c r="A18" s="13"/>
      <c r="B18" s="13"/>
      <c r="C18" s="13"/>
      <c r="D18" s="13"/>
      <c r="E18" s="13"/>
      <c r="F18" s="13"/>
      <c r="G18" s="13"/>
      <c r="H18" s="13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2"/>
    </row>
    <row r="19" spans="1:54" ht="18" customHeight="1">
      <c r="A19" s="13"/>
      <c r="B19" s="13"/>
      <c r="C19" s="13"/>
      <c r="D19" s="13"/>
      <c r="E19" s="13"/>
      <c r="F19" s="13"/>
      <c r="G19" s="13"/>
      <c r="H19" s="13"/>
      <c r="I19" s="93" t="s">
        <v>326</v>
      </c>
      <c r="J19" s="93"/>
      <c r="K19" s="93"/>
      <c r="L19" s="93"/>
      <c r="M19" s="93"/>
      <c r="N19" s="13"/>
      <c r="O19" s="93" t="s">
        <v>327</v>
      </c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2"/>
    </row>
    <row r="20" spans="1:54" ht="18.75" customHeight="1">
      <c r="A20" s="13"/>
      <c r="B20" s="13"/>
      <c r="C20" s="13"/>
      <c r="D20" s="13"/>
      <c r="E20" s="13"/>
      <c r="F20" s="13"/>
      <c r="G20" s="13"/>
      <c r="H20" s="13"/>
      <c r="I20" s="91" t="s">
        <v>328</v>
      </c>
      <c r="J20" s="91"/>
      <c r="K20" s="91"/>
      <c r="L20" s="91"/>
      <c r="M20" s="91"/>
      <c r="N20" s="91"/>
      <c r="O20" s="91" t="s">
        <v>329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2"/>
    </row>
    <row r="21" spans="1:54" ht="18" customHeight="1">
      <c r="A21" s="13"/>
      <c r="B21" s="13"/>
      <c r="C21" s="13"/>
      <c r="D21" s="13"/>
      <c r="E21" s="13"/>
      <c r="F21" s="13"/>
      <c r="G21" s="13"/>
      <c r="H21" s="13"/>
      <c r="I21" s="92" t="s">
        <v>330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3"/>
      <c r="X21" s="12"/>
      <c r="Y21" s="92" t="s">
        <v>331</v>
      </c>
      <c r="Z21" s="92"/>
      <c r="AA21" s="92"/>
      <c r="AB21" s="92"/>
      <c r="AC21" s="93" t="s">
        <v>332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2"/>
    </row>
    <row r="22" spans="1:54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2"/>
      <c r="AT22" s="13"/>
      <c r="AU22" s="14"/>
      <c r="AV22" s="14"/>
      <c r="AW22" s="13"/>
      <c r="AX22" s="14"/>
      <c r="AY22" s="14"/>
      <c r="AZ22" s="13"/>
      <c r="BA22" s="14"/>
      <c r="BB22" s="2"/>
    </row>
    <row r="23" spans="1:54" ht="19.5" customHeight="1">
      <c r="A23" s="13"/>
      <c r="B23" s="13"/>
      <c r="C23" s="13"/>
      <c r="D23" s="13"/>
      <c r="E23" s="13"/>
      <c r="F23" s="13"/>
      <c r="G23" s="13"/>
      <c r="H23" s="13"/>
      <c r="I23" s="92" t="s">
        <v>333</v>
      </c>
      <c r="J23" s="92"/>
      <c r="K23" s="92"/>
      <c r="L23" s="92"/>
      <c r="M23" s="92"/>
      <c r="N23" s="92"/>
      <c r="O23" s="96" t="s">
        <v>334</v>
      </c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2"/>
    </row>
    <row r="24" spans="1:54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2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3"/>
      <c r="AX24" s="14"/>
      <c r="AY24" s="14"/>
      <c r="AZ24" s="13"/>
      <c r="BA24" s="14"/>
      <c r="BB24" s="2"/>
    </row>
    <row r="25" spans="1:54" ht="18.75" customHeight="1">
      <c r="A25" s="13"/>
      <c r="B25" s="13"/>
      <c r="C25" s="13"/>
      <c r="D25" s="13"/>
      <c r="E25" s="13"/>
      <c r="F25" s="13"/>
      <c r="G25" s="13"/>
      <c r="H25" s="13"/>
      <c r="I25" s="92" t="s">
        <v>335</v>
      </c>
      <c r="J25" s="92"/>
      <c r="K25" s="92"/>
      <c r="L25" s="92"/>
      <c r="M25" s="92"/>
      <c r="N25" s="92"/>
      <c r="O25" s="93" t="s">
        <v>336</v>
      </c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3"/>
      <c r="AX25" s="14"/>
      <c r="AY25" s="14"/>
      <c r="AZ25" s="13"/>
      <c r="BA25" s="14"/>
      <c r="BB25" s="2"/>
    </row>
    <row r="26" spans="1:54" ht="12.75" customHeight="1">
      <c r="A26" s="13"/>
      <c r="B26" s="13"/>
      <c r="C26" s="13"/>
      <c r="D26" s="13"/>
      <c r="E26" s="13"/>
      <c r="F26" s="13"/>
      <c r="G26" s="13"/>
      <c r="H26" s="13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2"/>
      <c r="AR26" s="13"/>
      <c r="AS26" s="13"/>
      <c r="AT26" s="13"/>
      <c r="AU26" s="14"/>
      <c r="AV26" s="14"/>
      <c r="AW26" s="13"/>
      <c r="AX26" s="14"/>
      <c r="AY26" s="14"/>
      <c r="AZ26" s="13"/>
      <c r="BA26" s="14"/>
      <c r="BB26" s="2"/>
    </row>
    <row r="27" spans="1:54" ht="16.5" customHeight="1">
      <c r="A27" s="13"/>
      <c r="B27" s="13"/>
      <c r="C27" s="13"/>
      <c r="D27" s="13"/>
      <c r="E27" s="13"/>
      <c r="F27" s="13"/>
      <c r="G27" s="13"/>
      <c r="H27" s="13"/>
      <c r="I27" s="92" t="s">
        <v>337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3"/>
      <c r="V27" s="93" t="s">
        <v>338</v>
      </c>
      <c r="W27" s="93"/>
      <c r="X27" s="93"/>
      <c r="Y27" s="93"/>
      <c r="Z27" s="93"/>
      <c r="AA27" s="13"/>
      <c r="AB27" s="13"/>
      <c r="AC27" s="92" t="s">
        <v>339</v>
      </c>
      <c r="AD27" s="92"/>
      <c r="AE27" s="92"/>
      <c r="AF27" s="92"/>
      <c r="AG27" s="92"/>
      <c r="AH27" s="92"/>
      <c r="AI27" s="92"/>
      <c r="AJ27" s="92"/>
      <c r="AK27" s="92"/>
      <c r="AL27" s="92"/>
      <c r="AM27" s="93">
        <v>2020</v>
      </c>
      <c r="AN27" s="93"/>
      <c r="AO27" s="93"/>
      <c r="AP27" s="93"/>
      <c r="AQ27" s="12"/>
      <c r="AR27" s="13"/>
      <c r="AS27" s="13"/>
      <c r="AT27" s="13"/>
      <c r="AU27" s="14"/>
      <c r="AV27" s="14"/>
      <c r="AW27" s="13"/>
      <c r="AX27" s="14"/>
      <c r="AY27" s="14"/>
      <c r="AZ27" s="13"/>
      <c r="BA27" s="14"/>
      <c r="BB27" s="2"/>
    </row>
    <row r="28" spans="1:54" ht="11.25" customHeight="1">
      <c r="A28" s="13"/>
      <c r="B28" s="13"/>
      <c r="C28" s="13"/>
      <c r="D28" s="13"/>
      <c r="E28" s="13"/>
      <c r="F28" s="13"/>
      <c r="G28" s="13"/>
      <c r="H28" s="97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3"/>
      <c r="AX28" s="14"/>
      <c r="AY28" s="14"/>
      <c r="AZ28" s="13"/>
      <c r="BA28" s="14"/>
      <c r="BB28" s="2"/>
    </row>
    <row r="29" spans="1:54" ht="17.25" customHeight="1">
      <c r="A29" s="13"/>
      <c r="B29" s="13"/>
      <c r="C29" s="13"/>
      <c r="D29" s="13"/>
      <c r="E29" s="13"/>
      <c r="F29" s="13"/>
      <c r="G29" s="13"/>
      <c r="H29" s="97"/>
      <c r="I29" s="92" t="s">
        <v>340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6" t="s">
        <v>341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2"/>
    </row>
    <row r="30" spans="1:54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91" t="s">
        <v>342</v>
      </c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2"/>
    </row>
    <row r="31" spans="1:54" ht="7.5" customHeight="1">
      <c r="A31" s="13"/>
      <c r="B31" s="13"/>
      <c r="C31" s="13"/>
      <c r="D31" s="13"/>
      <c r="E31" s="13"/>
      <c r="F31" s="13"/>
      <c r="G31" s="13"/>
      <c r="H31" s="13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2"/>
    </row>
    <row r="32" spans="1:54" ht="18.75" customHeight="1">
      <c r="A32" s="13"/>
      <c r="B32" s="13"/>
      <c r="C32" s="13"/>
      <c r="D32" s="13"/>
      <c r="E32" s="13"/>
      <c r="F32" s="13"/>
      <c r="G32" s="13"/>
      <c r="H32" s="13"/>
      <c r="I32" s="92" t="s">
        <v>343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7" t="s">
        <v>344</v>
      </c>
      <c r="U32" s="97"/>
      <c r="V32" s="98" t="s">
        <v>345</v>
      </c>
      <c r="W32" s="98"/>
      <c r="X32" s="98"/>
      <c r="Y32" s="98"/>
      <c r="Z32" s="98"/>
      <c r="AA32" s="97" t="s">
        <v>346</v>
      </c>
      <c r="AB32" s="97"/>
      <c r="AC32" s="98" t="s">
        <v>347</v>
      </c>
      <c r="AD32" s="98"/>
      <c r="AE32" s="98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4"/>
      <c r="AV32" s="14"/>
      <c r="AW32" s="13"/>
      <c r="AX32" s="14"/>
      <c r="AY32" s="14"/>
      <c r="AZ32" s="13"/>
      <c r="BA32" s="14"/>
      <c r="BB32" s="2"/>
    </row>
    <row r="33" spans="1:54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4"/>
      <c r="AV33" s="14"/>
      <c r="AW33" s="13"/>
      <c r="AX33" s="14"/>
      <c r="AY33" s="14"/>
      <c r="AZ33" s="13"/>
      <c r="BA33" s="14"/>
      <c r="BB33" s="2"/>
    </row>
  </sheetData>
  <sheetProtection/>
  <mergeCells count="35">
    <mergeCell ref="AA32:AB32"/>
    <mergeCell ref="AC32:AE32"/>
    <mergeCell ref="I32:S32"/>
    <mergeCell ref="T32:U32"/>
    <mergeCell ref="V32:Z32"/>
    <mergeCell ref="H28:H29"/>
    <mergeCell ref="I29:AB29"/>
    <mergeCell ref="AC29:BA29"/>
    <mergeCell ref="AC30:BA31"/>
    <mergeCell ref="I31:AB31"/>
    <mergeCell ref="I27:T27"/>
    <mergeCell ref="V27:Z27"/>
    <mergeCell ref="AC27:AL27"/>
    <mergeCell ref="AM27:AP27"/>
    <mergeCell ref="I23:N23"/>
    <mergeCell ref="O23:BA23"/>
    <mergeCell ref="I25:N25"/>
    <mergeCell ref="O25:Z25"/>
    <mergeCell ref="I20:N20"/>
    <mergeCell ref="O20:BA20"/>
    <mergeCell ref="I21:V21"/>
    <mergeCell ref="Y21:AB21"/>
    <mergeCell ref="AC21:BA21"/>
    <mergeCell ref="I14:BA15"/>
    <mergeCell ref="I17:BA18"/>
    <mergeCell ref="I19:M19"/>
    <mergeCell ref="O19:BA19"/>
    <mergeCell ref="A6:H7"/>
    <mergeCell ref="I6:BA7"/>
    <mergeCell ref="A9:H10"/>
    <mergeCell ref="I10:BA13"/>
    <mergeCell ref="A1:H1"/>
    <mergeCell ref="A2:H3"/>
    <mergeCell ref="A4:H5"/>
    <mergeCell ref="I4:BA5"/>
  </mergeCells>
  <printOptions/>
  <pageMargins left="0" right="0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1"/>
  <sheetViews>
    <sheetView showGridLines="0" zoomScalePageLayoutView="0" workbookViewId="0" topLeftCell="A1">
      <selection activeCell="U4" sqref="U4"/>
    </sheetView>
  </sheetViews>
  <sheetFormatPr defaultColWidth="14.66015625" defaultRowHeight="13.5" customHeight="1"/>
  <cols>
    <col min="1" max="1" width="6.5" style="0" customWidth="1"/>
    <col min="2" max="7" width="3.33203125" style="0" customWidth="1"/>
    <col min="8" max="10" width="2.66015625" style="0" customWidth="1"/>
    <col min="11" max="11" width="2.33203125" style="0" customWidth="1"/>
    <col min="12" max="13" width="3.33203125" style="0" customWidth="1"/>
    <col min="14" max="14" width="2.33203125" style="0" customWidth="1"/>
    <col min="15" max="15" width="2.83203125" style="0" customWidth="1"/>
    <col min="16" max="16" width="2.33203125" style="0" customWidth="1"/>
    <col min="17" max="20" width="3.33203125" style="0" customWidth="1"/>
    <col min="21" max="21" width="2.5" style="0" customWidth="1"/>
    <col min="22" max="22" width="2.66015625" style="0" customWidth="1"/>
    <col min="23" max="23" width="3.33203125" style="0" customWidth="1"/>
    <col min="24" max="24" width="2.33203125" style="0" customWidth="1"/>
    <col min="25" max="25" width="2.5" style="0" customWidth="1"/>
    <col min="26" max="26" width="2.83203125" style="0" customWidth="1"/>
    <col min="27" max="27" width="3.33203125" style="0" customWidth="1"/>
    <col min="28" max="28" width="2.33203125" style="0" customWidth="1"/>
    <col min="29" max="29" width="2.5" style="0" customWidth="1"/>
    <col min="30" max="31" width="2.66015625" style="0" customWidth="1"/>
    <col min="32" max="39" width="3.33203125" style="0" customWidth="1"/>
    <col min="40" max="41" width="2.66015625" style="0" customWidth="1"/>
    <col min="42" max="42" width="2.5" style="0" customWidth="1"/>
    <col min="43" max="43" width="2.83203125" style="0" customWidth="1"/>
    <col min="44" max="44" width="3" style="0" customWidth="1"/>
    <col min="45" max="45" width="3.33203125" style="0" customWidth="1"/>
    <col min="46" max="46" width="2.66015625" style="0" customWidth="1"/>
    <col min="47" max="47" width="2.5" style="0" customWidth="1"/>
    <col min="48" max="48" width="2.33203125" style="0" customWidth="1"/>
    <col min="49" max="49" width="3.33203125" style="0" customWidth="1"/>
    <col min="50" max="50" width="2.5" style="0" customWidth="1"/>
    <col min="51" max="51" width="2.33203125" style="0" customWidth="1"/>
    <col min="52" max="53" width="2.5" style="0" customWidth="1"/>
    <col min="54" max="54" width="3.33203125" style="0" customWidth="1"/>
    <col min="55" max="55" width="2.5" style="0" customWidth="1"/>
    <col min="56" max="56" width="3.33203125" style="0" customWidth="1"/>
    <col min="57" max="57" width="1.5" style="0" customWidth="1"/>
    <col min="58" max="58" width="2.33203125" style="0" customWidth="1"/>
    <col min="59" max="59" width="2" style="0" customWidth="1"/>
    <col min="60" max="60" width="2.16015625" style="0" customWidth="1"/>
    <col min="61" max="61" width="2.33203125" style="0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7" ht="19.5" customHeight="1">
      <c r="A2" s="99" t="s">
        <v>237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53" ht="11.25" customHeight="1">
      <c r="A3" s="100" t="s">
        <v>238</v>
      </c>
      <c r="B3" s="100" t="s">
        <v>239</v>
      </c>
      <c r="C3" s="100"/>
      <c r="D3" s="100"/>
      <c r="E3" s="100"/>
      <c r="F3" s="101" t="s">
        <v>240</v>
      </c>
      <c r="G3" s="100" t="s">
        <v>241</v>
      </c>
      <c r="H3" s="100"/>
      <c r="I3" s="100"/>
      <c r="J3" s="101" t="s">
        <v>242</v>
      </c>
      <c r="K3" s="100" t="s">
        <v>243</v>
      </c>
      <c r="L3" s="100"/>
      <c r="M3" s="100"/>
      <c r="N3" s="3"/>
      <c r="O3" s="100" t="s">
        <v>244</v>
      </c>
      <c r="P3" s="100"/>
      <c r="Q3" s="100"/>
      <c r="R3" s="100"/>
      <c r="S3" s="101" t="s">
        <v>245</v>
      </c>
      <c r="T3" s="100" t="s">
        <v>246</v>
      </c>
      <c r="U3" s="100"/>
      <c r="V3" s="100"/>
      <c r="W3" s="101" t="s">
        <v>247</v>
      </c>
      <c r="X3" s="100" t="s">
        <v>248</v>
      </c>
      <c r="Y3" s="100"/>
      <c r="Z3" s="100"/>
      <c r="AA3" s="101" t="s">
        <v>249</v>
      </c>
      <c r="AB3" s="100" t="s">
        <v>250</v>
      </c>
      <c r="AC3" s="100"/>
      <c r="AD3" s="100"/>
      <c r="AE3" s="100"/>
      <c r="AF3" s="101" t="s">
        <v>251</v>
      </c>
      <c r="AG3" s="100" t="s">
        <v>252</v>
      </c>
      <c r="AH3" s="100"/>
      <c r="AI3" s="100"/>
      <c r="AJ3" s="101" t="s">
        <v>253</v>
      </c>
      <c r="AK3" s="100" t="s">
        <v>254</v>
      </c>
      <c r="AL3" s="100"/>
      <c r="AM3" s="100"/>
      <c r="AN3" s="100"/>
      <c r="AO3" s="100" t="s">
        <v>255</v>
      </c>
      <c r="AP3" s="100"/>
      <c r="AQ3" s="100"/>
      <c r="AR3" s="100"/>
      <c r="AS3" s="101" t="s">
        <v>256</v>
      </c>
      <c r="AT3" s="100" t="s">
        <v>257</v>
      </c>
      <c r="AU3" s="100"/>
      <c r="AV3" s="100"/>
      <c r="AW3" s="101" t="s">
        <v>258</v>
      </c>
      <c r="AX3" s="100" t="s">
        <v>259</v>
      </c>
      <c r="AY3" s="100"/>
      <c r="AZ3" s="100"/>
      <c r="BA3" s="100"/>
    </row>
    <row r="4" spans="1:53" ht="60.75" customHeight="1">
      <c r="A4" s="100"/>
      <c r="B4" s="10" t="s">
        <v>260</v>
      </c>
      <c r="C4" s="10" t="s">
        <v>261</v>
      </c>
      <c r="D4" s="10" t="s">
        <v>262</v>
      </c>
      <c r="E4" s="10" t="s">
        <v>263</v>
      </c>
      <c r="F4" s="102"/>
      <c r="G4" s="10" t="s">
        <v>264</v>
      </c>
      <c r="H4" s="10" t="s">
        <v>265</v>
      </c>
      <c r="I4" s="10" t="s">
        <v>266</v>
      </c>
      <c r="J4" s="102"/>
      <c r="K4" s="10" t="s">
        <v>267</v>
      </c>
      <c r="L4" s="10" t="s">
        <v>268</v>
      </c>
      <c r="M4" s="10" t="s">
        <v>269</v>
      </c>
      <c r="N4" s="10" t="s">
        <v>270</v>
      </c>
      <c r="O4" s="10" t="s">
        <v>260</v>
      </c>
      <c r="P4" s="10" t="s">
        <v>261</v>
      </c>
      <c r="Q4" s="10" t="s">
        <v>262</v>
      </c>
      <c r="R4" s="10" t="s">
        <v>263</v>
      </c>
      <c r="S4" s="102"/>
      <c r="T4" s="10" t="s">
        <v>271</v>
      </c>
      <c r="U4" s="10" t="s">
        <v>272</v>
      </c>
      <c r="V4" s="10" t="s">
        <v>273</v>
      </c>
      <c r="W4" s="102"/>
      <c r="X4" s="10" t="s">
        <v>274</v>
      </c>
      <c r="Y4" s="10" t="s">
        <v>275</v>
      </c>
      <c r="Z4" s="10" t="s">
        <v>276</v>
      </c>
      <c r="AA4" s="102"/>
      <c r="AB4" s="10" t="s">
        <v>274</v>
      </c>
      <c r="AC4" s="10" t="s">
        <v>275</v>
      </c>
      <c r="AD4" s="10" t="s">
        <v>276</v>
      </c>
      <c r="AE4" s="10" t="s">
        <v>277</v>
      </c>
      <c r="AF4" s="102"/>
      <c r="AG4" s="10" t="s">
        <v>264</v>
      </c>
      <c r="AH4" s="10" t="s">
        <v>265</v>
      </c>
      <c r="AI4" s="10" t="s">
        <v>266</v>
      </c>
      <c r="AJ4" s="102"/>
      <c r="AK4" s="10" t="s">
        <v>278</v>
      </c>
      <c r="AL4" s="10" t="s">
        <v>279</v>
      </c>
      <c r="AM4" s="10" t="s">
        <v>280</v>
      </c>
      <c r="AN4" s="10" t="s">
        <v>281</v>
      </c>
      <c r="AO4" s="10" t="s">
        <v>260</v>
      </c>
      <c r="AP4" s="10" t="s">
        <v>261</v>
      </c>
      <c r="AQ4" s="10" t="s">
        <v>262</v>
      </c>
      <c r="AR4" s="10" t="s">
        <v>263</v>
      </c>
      <c r="AS4" s="102"/>
      <c r="AT4" s="10" t="s">
        <v>264</v>
      </c>
      <c r="AU4" s="10" t="s">
        <v>265</v>
      </c>
      <c r="AV4" s="10" t="s">
        <v>266</v>
      </c>
      <c r="AW4" s="102"/>
      <c r="AX4" s="10" t="s">
        <v>267</v>
      </c>
      <c r="AY4" s="10" t="s">
        <v>268</v>
      </c>
      <c r="AZ4" s="10" t="s">
        <v>269</v>
      </c>
      <c r="BA4" s="11" t="s">
        <v>282</v>
      </c>
    </row>
    <row r="5" spans="1:53" ht="9.75" customHeight="1">
      <c r="A5" s="100"/>
      <c r="B5" s="4" t="s">
        <v>6</v>
      </c>
      <c r="C5" s="4" t="s">
        <v>11</v>
      </c>
      <c r="D5" s="4" t="s">
        <v>15</v>
      </c>
      <c r="E5" s="4" t="s">
        <v>18</v>
      </c>
      <c r="F5" s="4" t="s">
        <v>21</v>
      </c>
      <c r="G5" s="4" t="s">
        <v>13</v>
      </c>
      <c r="H5" s="4" t="s">
        <v>4</v>
      </c>
      <c r="I5" s="4" t="s">
        <v>30</v>
      </c>
      <c r="J5" s="4" t="s">
        <v>32</v>
      </c>
      <c r="K5" s="4" t="s">
        <v>36</v>
      </c>
      <c r="L5" s="4" t="s">
        <v>39</v>
      </c>
      <c r="M5" s="4" t="s">
        <v>42</v>
      </c>
      <c r="N5" s="4" t="s">
        <v>45</v>
      </c>
      <c r="O5" s="4" t="s">
        <v>48</v>
      </c>
      <c r="P5" s="4" t="s">
        <v>51</v>
      </c>
      <c r="Q5" s="4" t="s">
        <v>54</v>
      </c>
      <c r="R5" s="4" t="s">
        <v>57</v>
      </c>
      <c r="S5" s="4" t="s">
        <v>60</v>
      </c>
      <c r="T5" s="4" t="s">
        <v>63</v>
      </c>
      <c r="U5" s="4" t="s">
        <v>70</v>
      </c>
      <c r="V5" s="4" t="s">
        <v>73</v>
      </c>
      <c r="W5" s="4" t="s">
        <v>76</v>
      </c>
      <c r="X5" s="4" t="s">
        <v>81</v>
      </c>
      <c r="Y5" s="4" t="s">
        <v>84</v>
      </c>
      <c r="Z5" s="4" t="s">
        <v>87</v>
      </c>
      <c r="AA5" s="4" t="s">
        <v>91</v>
      </c>
      <c r="AB5" s="4" t="s">
        <v>94</v>
      </c>
      <c r="AC5" s="4" t="s">
        <v>97</v>
      </c>
      <c r="AD5" s="4" t="s">
        <v>101</v>
      </c>
      <c r="AE5" s="4" t="s">
        <v>104</v>
      </c>
      <c r="AF5" s="4" t="s">
        <v>106</v>
      </c>
      <c r="AG5" s="4" t="s">
        <v>109</v>
      </c>
      <c r="AH5" s="4" t="s">
        <v>112</v>
      </c>
      <c r="AI5" s="4" t="s">
        <v>115</v>
      </c>
      <c r="AJ5" s="4" t="s">
        <v>158</v>
      </c>
      <c r="AK5" s="4" t="s">
        <v>159</v>
      </c>
      <c r="AL5" s="4" t="s">
        <v>160</v>
      </c>
      <c r="AM5" s="4" t="s">
        <v>161</v>
      </c>
      <c r="AN5" s="4" t="s">
        <v>162</v>
      </c>
      <c r="AO5" s="4" t="s">
        <v>163</v>
      </c>
      <c r="AP5" s="4" t="s">
        <v>164</v>
      </c>
      <c r="AQ5" s="4" t="s">
        <v>165</v>
      </c>
      <c r="AR5" s="4" t="s">
        <v>166</v>
      </c>
      <c r="AS5" s="4" t="s">
        <v>167</v>
      </c>
      <c r="AT5" s="4" t="s">
        <v>168</v>
      </c>
      <c r="AU5" s="4" t="s">
        <v>169</v>
      </c>
      <c r="AV5" s="4" t="s">
        <v>170</v>
      </c>
      <c r="AW5" s="4" t="s">
        <v>171</v>
      </c>
      <c r="AX5" s="4" t="s">
        <v>172</v>
      </c>
      <c r="AY5" s="4" t="s">
        <v>173</v>
      </c>
      <c r="AZ5" s="4" t="s">
        <v>174</v>
      </c>
      <c r="BA5" s="7" t="s">
        <v>175</v>
      </c>
    </row>
    <row r="6" spans="1:53" ht="2.25" customHeight="1">
      <c r="A6" s="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</row>
    <row r="7" spans="1:55" ht="10.5" customHeight="1">
      <c r="A7" s="104" t="s">
        <v>283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 t="s">
        <v>284</v>
      </c>
      <c r="S7" s="105" t="s">
        <v>285</v>
      </c>
      <c r="T7" s="105" t="s">
        <v>285</v>
      </c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 t="s">
        <v>284</v>
      </c>
      <c r="AS7" s="105" t="s">
        <v>285</v>
      </c>
      <c r="AT7" s="105" t="s">
        <v>285</v>
      </c>
      <c r="AU7" s="105" t="s">
        <v>285</v>
      </c>
      <c r="AV7" s="105" t="s">
        <v>285</v>
      </c>
      <c r="AW7" s="105" t="s">
        <v>285</v>
      </c>
      <c r="AX7" s="105" t="s">
        <v>285</v>
      </c>
      <c r="AY7" s="105" t="s">
        <v>285</v>
      </c>
      <c r="AZ7" s="105" t="s">
        <v>285</v>
      </c>
      <c r="BA7" s="105" t="s">
        <v>285</v>
      </c>
      <c r="BB7" s="8"/>
      <c r="BC7" s="5"/>
    </row>
    <row r="8" spans="1:53" ht="10.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</row>
    <row r="9" spans="1:53" ht="2.25" customHeight="1">
      <c r="A9" s="4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</row>
    <row r="10" spans="1:61" ht="10.5" customHeight="1">
      <c r="A10" s="104" t="s">
        <v>286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7" t="s">
        <v>284</v>
      </c>
      <c r="R10" s="105" t="s">
        <v>2</v>
      </c>
      <c r="S10" s="105" t="s">
        <v>285</v>
      </c>
      <c r="T10" s="105" t="s">
        <v>285</v>
      </c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 t="s">
        <v>284</v>
      </c>
      <c r="AJ10" s="105" t="s">
        <v>2</v>
      </c>
      <c r="AK10" s="105" t="s">
        <v>2</v>
      </c>
      <c r="AL10" s="105" t="s">
        <v>2</v>
      </c>
      <c r="AM10" s="105" t="s">
        <v>30</v>
      </c>
      <c r="AN10" s="105" t="s">
        <v>30</v>
      </c>
      <c r="AO10" s="105" t="s">
        <v>30</v>
      </c>
      <c r="AP10" s="105" t="s">
        <v>30</v>
      </c>
      <c r="AQ10" s="105" t="s">
        <v>30</v>
      </c>
      <c r="AR10" s="105" t="s">
        <v>30</v>
      </c>
      <c r="AS10" s="105" t="s">
        <v>285</v>
      </c>
      <c r="AT10" s="105" t="s">
        <v>285</v>
      </c>
      <c r="AU10" s="105" t="s">
        <v>285</v>
      </c>
      <c r="AV10" s="105" t="s">
        <v>285</v>
      </c>
      <c r="AW10" s="105" t="s">
        <v>285</v>
      </c>
      <c r="AX10" s="105" t="s">
        <v>285</v>
      </c>
      <c r="AY10" s="105" t="s">
        <v>285</v>
      </c>
      <c r="AZ10" s="105" t="s">
        <v>285</v>
      </c>
      <c r="BA10" s="105" t="s">
        <v>285</v>
      </c>
      <c r="BB10" s="8"/>
      <c r="BC10" s="5"/>
      <c r="BD10" s="8"/>
      <c r="BE10" s="8"/>
      <c r="BF10" s="5"/>
      <c r="BG10" s="8"/>
      <c r="BH10" s="8"/>
      <c r="BI10" s="5"/>
    </row>
    <row r="11" spans="1:61" ht="10.5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8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8"/>
      <c r="BC11" s="5"/>
      <c r="BD11" s="8"/>
      <c r="BE11" s="8"/>
      <c r="BF11" s="5"/>
      <c r="BG11" s="8"/>
      <c r="BH11" s="8"/>
      <c r="BI11" s="5"/>
    </row>
    <row r="12" spans="1:61" ht="2.25" customHeight="1">
      <c r="A12" s="4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8"/>
      <c r="BC12" s="5"/>
      <c r="BD12" s="8"/>
      <c r="BE12" s="8"/>
      <c r="BF12" s="5"/>
      <c r="BG12" s="8"/>
      <c r="BH12" s="8"/>
      <c r="BI12" s="5"/>
    </row>
    <row r="13" spans="1:61" ht="10.5" customHeight="1">
      <c r="A13" s="104" t="s">
        <v>287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7" t="s">
        <v>284</v>
      </c>
      <c r="P13" s="105" t="s">
        <v>2</v>
      </c>
      <c r="Q13" s="105">
        <v>8</v>
      </c>
      <c r="R13" s="105">
        <v>8</v>
      </c>
      <c r="S13" s="105" t="s">
        <v>285</v>
      </c>
      <c r="T13" s="105" t="s">
        <v>285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>
        <v>8</v>
      </c>
      <c r="AH13" s="105">
        <v>8</v>
      </c>
      <c r="AI13" s="105" t="s">
        <v>288</v>
      </c>
      <c r="AJ13" s="105" t="s">
        <v>288</v>
      </c>
      <c r="AK13" s="105" t="s">
        <v>288</v>
      </c>
      <c r="AL13" s="105" t="s">
        <v>288</v>
      </c>
      <c r="AM13" s="109" t="s">
        <v>289</v>
      </c>
      <c r="AN13" s="109" t="s">
        <v>289</v>
      </c>
      <c r="AO13" s="109" t="s">
        <v>289</v>
      </c>
      <c r="AP13" s="109" t="s">
        <v>289</v>
      </c>
      <c r="AQ13" s="105" t="s">
        <v>287</v>
      </c>
      <c r="AR13" s="105" t="s">
        <v>287</v>
      </c>
      <c r="AS13" s="105" t="s">
        <v>118</v>
      </c>
      <c r="AT13" s="105" t="s">
        <v>118</v>
      </c>
      <c r="AU13" s="105" t="s">
        <v>118</v>
      </c>
      <c r="AV13" s="105" t="s">
        <v>118</v>
      </c>
      <c r="AW13" s="105" t="s">
        <v>118</v>
      </c>
      <c r="AX13" s="105" t="s">
        <v>118</v>
      </c>
      <c r="AY13" s="105" t="s">
        <v>118</v>
      </c>
      <c r="AZ13" s="105" t="s">
        <v>118</v>
      </c>
      <c r="BA13" s="105" t="s">
        <v>118</v>
      </c>
      <c r="BB13" s="8"/>
      <c r="BC13" s="5"/>
      <c r="BD13" s="8"/>
      <c r="BE13" s="8"/>
      <c r="BF13" s="5"/>
      <c r="BG13" s="8"/>
      <c r="BH13" s="8"/>
      <c r="BI13" s="5"/>
    </row>
    <row r="14" spans="1:61" ht="10.5" customHeigh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8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9"/>
      <c r="AN14" s="109"/>
      <c r="AO14" s="109"/>
      <c r="AP14" s="109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8"/>
      <c r="BC14" s="5"/>
      <c r="BD14" s="8"/>
      <c r="BE14" s="8"/>
      <c r="BF14" s="5"/>
      <c r="BG14" s="8"/>
      <c r="BH14" s="8"/>
      <c r="BI14" s="5"/>
    </row>
    <row r="15" spans="1:61" ht="2.25" customHeight="1">
      <c r="A15" s="4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8"/>
      <c r="BC15" s="5"/>
      <c r="BD15" s="8"/>
      <c r="BE15" s="8"/>
      <c r="BF15" s="5"/>
      <c r="BG15" s="8"/>
      <c r="BH15" s="8"/>
      <c r="BI15" s="5"/>
    </row>
    <row r="16" spans="1:61" ht="6" customHeight="1">
      <c r="A16" s="5"/>
      <c r="B16" s="5"/>
      <c r="BB16" s="8"/>
      <c r="BC16" s="5"/>
      <c r="BD16" s="8"/>
      <c r="BE16" s="8"/>
      <c r="BF16" s="5"/>
      <c r="BG16" s="8"/>
      <c r="BH16" s="8"/>
      <c r="BI16" s="5"/>
    </row>
    <row r="17" spans="1:61" ht="12.75" customHeight="1">
      <c r="A17" s="110" t="s">
        <v>290</v>
      </c>
      <c r="B17" s="110"/>
      <c r="C17" s="110"/>
      <c r="D17" s="110"/>
      <c r="E17" s="110"/>
      <c r="F17" s="110"/>
      <c r="G17" s="3"/>
      <c r="H17" s="111" t="s">
        <v>291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5"/>
      <c r="X17" s="5"/>
      <c r="Y17" s="3" t="s">
        <v>2</v>
      </c>
      <c r="Z17" s="112" t="s">
        <v>292</v>
      </c>
      <c r="AA17" s="112"/>
      <c r="AB17" s="112"/>
      <c r="AC17" s="112"/>
      <c r="AD17" s="112"/>
      <c r="AE17" s="112"/>
      <c r="AF17" s="112"/>
      <c r="AG17" s="5"/>
      <c r="AH17" s="5"/>
      <c r="AI17" s="5"/>
      <c r="AJ17" s="5"/>
      <c r="AK17" s="5"/>
      <c r="AL17" s="5"/>
      <c r="AM17" s="5"/>
      <c r="AN17" s="5"/>
      <c r="AO17" s="6"/>
      <c r="AP17" s="5"/>
      <c r="AQ17" s="5"/>
      <c r="AR17" s="9" t="s">
        <v>289</v>
      </c>
      <c r="AS17" s="112" t="s">
        <v>293</v>
      </c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</row>
    <row r="18" spans="1:61" ht="3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8"/>
      <c r="BB18" s="8"/>
      <c r="BC18" s="5"/>
      <c r="BD18" s="8"/>
      <c r="BE18" s="8"/>
      <c r="BF18" s="5"/>
      <c r="BG18" s="8"/>
      <c r="BH18" s="8"/>
      <c r="BI18" s="5"/>
    </row>
    <row r="19" spans="1:61" ht="12" customHeight="1">
      <c r="A19" s="5"/>
      <c r="B19" s="5"/>
      <c r="C19" s="5"/>
      <c r="D19" s="5"/>
      <c r="E19" s="5"/>
      <c r="F19" s="5"/>
      <c r="G19" s="3" t="s">
        <v>284</v>
      </c>
      <c r="H19" s="111" t="s">
        <v>294</v>
      </c>
      <c r="I19" s="111"/>
      <c r="J19" s="111"/>
      <c r="K19" s="111"/>
      <c r="L19" s="111"/>
      <c r="M19" s="111"/>
      <c r="N19" s="111"/>
      <c r="O19" s="111"/>
      <c r="P19" s="111"/>
      <c r="Q19" s="111"/>
      <c r="R19" s="5"/>
      <c r="S19" s="5"/>
      <c r="T19" s="5"/>
      <c r="U19" s="8"/>
      <c r="V19" s="5"/>
      <c r="W19" s="5"/>
      <c r="X19" s="5"/>
      <c r="Y19" s="3" t="s">
        <v>30</v>
      </c>
      <c r="Z19" s="111" t="s">
        <v>295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5"/>
      <c r="AR19" s="3" t="s">
        <v>287</v>
      </c>
      <c r="AS19" s="112" t="s">
        <v>296</v>
      </c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8"/>
      <c r="BH19" s="8"/>
      <c r="BI19" s="5"/>
    </row>
    <row r="20" spans="1:61" ht="3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8"/>
      <c r="BB20" s="8"/>
      <c r="BC20" s="5"/>
      <c r="BD20" s="8"/>
      <c r="BE20" s="8"/>
      <c r="BF20" s="5"/>
      <c r="BG20" s="8"/>
      <c r="BH20" s="8"/>
      <c r="BI20" s="5"/>
    </row>
    <row r="21" spans="1:61" ht="12.75" customHeight="1">
      <c r="A21" s="5"/>
      <c r="B21" s="5"/>
      <c r="C21" s="5"/>
      <c r="D21" s="5"/>
      <c r="E21" s="5"/>
      <c r="F21" s="5"/>
      <c r="G21" s="3" t="s">
        <v>285</v>
      </c>
      <c r="H21" s="111" t="s">
        <v>297</v>
      </c>
      <c r="I21" s="111"/>
      <c r="J21" s="111"/>
      <c r="K21" s="111"/>
      <c r="L21" s="111"/>
      <c r="M21" s="111"/>
      <c r="N21" s="111"/>
      <c r="O21" s="111"/>
      <c r="P21" s="111"/>
      <c r="Q21" s="111"/>
      <c r="R21" s="5"/>
      <c r="S21" s="5"/>
      <c r="T21" s="5"/>
      <c r="U21" s="8"/>
      <c r="V21" s="5"/>
      <c r="W21" s="5"/>
      <c r="X21" s="5"/>
      <c r="Y21" s="3" t="s">
        <v>288</v>
      </c>
      <c r="Z21" s="111" t="s">
        <v>298</v>
      </c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5"/>
      <c r="AR21" s="3" t="s">
        <v>118</v>
      </c>
      <c r="AS21" s="111" t="s">
        <v>299</v>
      </c>
      <c r="AT21" s="111"/>
      <c r="AU21" s="111"/>
      <c r="AV21" s="111"/>
      <c r="AW21" s="111"/>
      <c r="AX21" s="111"/>
      <c r="AY21" s="111"/>
      <c r="AZ21" s="111"/>
      <c r="BA21" s="111"/>
      <c r="BB21" s="111"/>
      <c r="BC21" s="5"/>
      <c r="BD21" s="8"/>
      <c r="BE21" s="8"/>
      <c r="BF21" s="5"/>
      <c r="BG21" s="8"/>
      <c r="BH21" s="8"/>
      <c r="BI21" s="5"/>
    </row>
    <row r="22" spans="1:6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8"/>
      <c r="BB22" s="8"/>
      <c r="BC22" s="5"/>
      <c r="BD22" s="8"/>
      <c r="BE22" s="8"/>
      <c r="BF22" s="5"/>
      <c r="BG22" s="8"/>
      <c r="BH22" s="8"/>
      <c r="BI22" s="5"/>
    </row>
    <row r="23" spans="1:61" ht="18" customHeight="1">
      <c r="A23" s="113" t="s">
        <v>300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8"/>
      <c r="BC23" s="5"/>
      <c r="BD23" s="8"/>
      <c r="BE23" s="8"/>
      <c r="BF23" s="5"/>
      <c r="BG23" s="8"/>
      <c r="BH23" s="8"/>
      <c r="BI23" s="5"/>
    </row>
    <row r="24" spans="1:61" ht="12.75" customHeight="1">
      <c r="A24" s="100" t="s">
        <v>238</v>
      </c>
      <c r="B24" s="114" t="s">
        <v>301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 t="s">
        <v>302</v>
      </c>
      <c r="U24" s="114"/>
      <c r="V24" s="114"/>
      <c r="W24" s="114"/>
      <c r="X24" s="114"/>
      <c r="Y24" s="114"/>
      <c r="Z24" s="114"/>
      <c r="AA24" s="114"/>
      <c r="AB24" s="114"/>
      <c r="AC24" s="114" t="s">
        <v>303</v>
      </c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00" t="s">
        <v>304</v>
      </c>
      <c r="AY24" s="100"/>
      <c r="AZ24" s="100"/>
      <c r="BA24" s="100"/>
      <c r="BB24" s="100"/>
      <c r="BC24" s="100"/>
      <c r="BD24" s="114" t="s">
        <v>305</v>
      </c>
      <c r="BE24" s="114"/>
      <c r="BF24" s="114"/>
      <c r="BG24" s="114" t="s">
        <v>144</v>
      </c>
      <c r="BH24" s="114"/>
      <c r="BI24" s="114"/>
    </row>
    <row r="25" spans="1:61" ht="32.25" customHeight="1">
      <c r="A25" s="100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 t="s">
        <v>221</v>
      </c>
      <c r="AD25" s="114"/>
      <c r="AE25" s="114"/>
      <c r="AF25" s="114"/>
      <c r="AG25" s="114"/>
      <c r="AH25" s="114"/>
      <c r="AI25" s="114"/>
      <c r="AJ25" s="114" t="s">
        <v>78</v>
      </c>
      <c r="AK25" s="114"/>
      <c r="AL25" s="114"/>
      <c r="AM25" s="114"/>
      <c r="AN25" s="114"/>
      <c r="AO25" s="114"/>
      <c r="AP25" s="114"/>
      <c r="AQ25" s="114" t="s">
        <v>306</v>
      </c>
      <c r="AR25" s="114"/>
      <c r="AS25" s="114"/>
      <c r="AT25" s="114"/>
      <c r="AU25" s="114"/>
      <c r="AV25" s="114"/>
      <c r="AW25" s="114"/>
      <c r="AX25" s="114" t="s">
        <v>348</v>
      </c>
      <c r="AY25" s="114"/>
      <c r="AZ25" s="114"/>
      <c r="BA25" s="114" t="s">
        <v>349</v>
      </c>
      <c r="BB25" s="114"/>
      <c r="BC25" s="114"/>
      <c r="BD25" s="114"/>
      <c r="BE25" s="115"/>
      <c r="BF25" s="114"/>
      <c r="BG25" s="114"/>
      <c r="BH25" s="115"/>
      <c r="BI25" s="114"/>
    </row>
    <row r="26" spans="1:61" ht="12" customHeight="1">
      <c r="A26" s="100"/>
      <c r="B26" s="114" t="s">
        <v>144</v>
      </c>
      <c r="C26" s="114"/>
      <c r="D26" s="114"/>
      <c r="E26" s="114"/>
      <c r="F26" s="114"/>
      <c r="G26" s="114"/>
      <c r="H26" s="114" t="s">
        <v>307</v>
      </c>
      <c r="I26" s="114"/>
      <c r="J26" s="114"/>
      <c r="K26" s="114"/>
      <c r="L26" s="114"/>
      <c r="M26" s="114"/>
      <c r="N26" s="114" t="s">
        <v>308</v>
      </c>
      <c r="O26" s="114"/>
      <c r="P26" s="114"/>
      <c r="Q26" s="114"/>
      <c r="R26" s="114"/>
      <c r="S26" s="114"/>
      <c r="T26" s="114" t="s">
        <v>144</v>
      </c>
      <c r="U26" s="114"/>
      <c r="V26" s="114"/>
      <c r="W26" s="114" t="s">
        <v>307</v>
      </c>
      <c r="X26" s="114"/>
      <c r="Y26" s="114"/>
      <c r="Z26" s="114" t="s">
        <v>308</v>
      </c>
      <c r="AA26" s="114"/>
      <c r="AB26" s="114"/>
      <c r="AC26" s="114" t="s">
        <v>144</v>
      </c>
      <c r="AD26" s="114"/>
      <c r="AE26" s="114"/>
      <c r="AF26" s="114" t="s">
        <v>307</v>
      </c>
      <c r="AG26" s="114"/>
      <c r="AH26" s="114" t="s">
        <v>308</v>
      </c>
      <c r="AI26" s="114"/>
      <c r="AJ26" s="114" t="s">
        <v>144</v>
      </c>
      <c r="AK26" s="114"/>
      <c r="AL26" s="114"/>
      <c r="AM26" s="114" t="s">
        <v>307</v>
      </c>
      <c r="AN26" s="114"/>
      <c r="AO26" s="114" t="s">
        <v>308</v>
      </c>
      <c r="AP26" s="114"/>
      <c r="AQ26" s="114" t="s">
        <v>144</v>
      </c>
      <c r="AR26" s="114"/>
      <c r="AS26" s="114"/>
      <c r="AT26" s="114" t="s">
        <v>307</v>
      </c>
      <c r="AU26" s="114"/>
      <c r="AV26" s="114" t="s">
        <v>308</v>
      </c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</row>
    <row r="27" spans="1:61" ht="9.75" customHeight="1">
      <c r="A27" s="100"/>
      <c r="B27" s="116" t="s">
        <v>309</v>
      </c>
      <c r="C27" s="116"/>
      <c r="D27" s="116"/>
      <c r="E27" s="116" t="s">
        <v>310</v>
      </c>
      <c r="F27" s="116"/>
      <c r="G27" s="116"/>
      <c r="H27" s="116" t="s">
        <v>309</v>
      </c>
      <c r="I27" s="116"/>
      <c r="J27" s="116"/>
      <c r="K27" s="116" t="s">
        <v>310</v>
      </c>
      <c r="L27" s="116"/>
      <c r="M27" s="116"/>
      <c r="N27" s="116" t="s">
        <v>309</v>
      </c>
      <c r="O27" s="116"/>
      <c r="P27" s="116"/>
      <c r="Q27" s="116" t="s">
        <v>310</v>
      </c>
      <c r="R27" s="116"/>
      <c r="S27" s="116"/>
      <c r="T27" s="116" t="s">
        <v>309</v>
      </c>
      <c r="U27" s="116"/>
      <c r="V27" s="116"/>
      <c r="W27" s="116" t="s">
        <v>309</v>
      </c>
      <c r="X27" s="116"/>
      <c r="Y27" s="116"/>
      <c r="Z27" s="116" t="s">
        <v>309</v>
      </c>
      <c r="AA27" s="116"/>
      <c r="AB27" s="116"/>
      <c r="AC27" s="116" t="s">
        <v>309</v>
      </c>
      <c r="AD27" s="116"/>
      <c r="AE27" s="116"/>
      <c r="AF27" s="116" t="s">
        <v>309</v>
      </c>
      <c r="AG27" s="116"/>
      <c r="AH27" s="116" t="s">
        <v>309</v>
      </c>
      <c r="AI27" s="116"/>
      <c r="AJ27" s="116" t="s">
        <v>309</v>
      </c>
      <c r="AK27" s="116"/>
      <c r="AL27" s="116"/>
      <c r="AM27" s="116" t="s">
        <v>309</v>
      </c>
      <c r="AN27" s="116"/>
      <c r="AO27" s="116" t="s">
        <v>309</v>
      </c>
      <c r="AP27" s="116"/>
      <c r="AQ27" s="116" t="s">
        <v>309</v>
      </c>
      <c r="AR27" s="116"/>
      <c r="AS27" s="116"/>
      <c r="AT27" s="116" t="s">
        <v>309</v>
      </c>
      <c r="AU27" s="116"/>
      <c r="AV27" s="116" t="s">
        <v>309</v>
      </c>
      <c r="AW27" s="116"/>
      <c r="AX27" s="116" t="s">
        <v>309</v>
      </c>
      <c r="AY27" s="116"/>
      <c r="AZ27" s="116"/>
      <c r="BA27" s="116" t="s">
        <v>309</v>
      </c>
      <c r="BB27" s="116"/>
      <c r="BC27" s="116"/>
      <c r="BD27" s="116" t="s">
        <v>309</v>
      </c>
      <c r="BE27" s="116"/>
      <c r="BF27" s="116"/>
      <c r="BG27" s="116" t="s">
        <v>309</v>
      </c>
      <c r="BH27" s="116"/>
      <c r="BI27" s="116"/>
    </row>
    <row r="28" spans="1:61" ht="12" customHeight="1">
      <c r="A28" s="3" t="s">
        <v>283</v>
      </c>
      <c r="B28" s="117" t="s">
        <v>311</v>
      </c>
      <c r="C28" s="117"/>
      <c r="D28" s="117"/>
      <c r="E28" s="117" t="s">
        <v>312</v>
      </c>
      <c r="F28" s="117"/>
      <c r="G28" s="117"/>
      <c r="H28" s="117">
        <v>16</v>
      </c>
      <c r="I28" s="117"/>
      <c r="J28" s="117"/>
      <c r="K28" s="117" t="s">
        <v>313</v>
      </c>
      <c r="L28" s="117"/>
      <c r="M28" s="117"/>
      <c r="N28" s="117">
        <v>23</v>
      </c>
      <c r="O28" s="117"/>
      <c r="P28" s="117"/>
      <c r="Q28" s="117" t="s">
        <v>314</v>
      </c>
      <c r="R28" s="117"/>
      <c r="S28" s="117"/>
      <c r="T28" s="117">
        <v>2</v>
      </c>
      <c r="U28" s="117"/>
      <c r="V28" s="117"/>
      <c r="W28" s="117">
        <v>1</v>
      </c>
      <c r="X28" s="117"/>
      <c r="Y28" s="117"/>
      <c r="Z28" s="117">
        <v>1</v>
      </c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>
        <v>11</v>
      </c>
      <c r="BE28" s="117"/>
      <c r="BF28" s="117"/>
      <c r="BG28" s="117">
        <v>52</v>
      </c>
      <c r="BH28" s="117"/>
      <c r="BI28" s="117"/>
    </row>
    <row r="29" spans="1:61" ht="12" customHeight="1">
      <c r="A29" s="3" t="s">
        <v>286</v>
      </c>
      <c r="B29" s="117" t="s">
        <v>315</v>
      </c>
      <c r="C29" s="117"/>
      <c r="D29" s="117"/>
      <c r="E29" s="117" t="s">
        <v>316</v>
      </c>
      <c r="F29" s="117"/>
      <c r="G29" s="117"/>
      <c r="H29" s="117">
        <v>15</v>
      </c>
      <c r="I29" s="117"/>
      <c r="J29" s="117"/>
      <c r="K29" s="117" t="s">
        <v>317</v>
      </c>
      <c r="L29" s="117"/>
      <c r="M29" s="117"/>
      <c r="N29" s="117">
        <v>14</v>
      </c>
      <c r="O29" s="117"/>
      <c r="P29" s="117"/>
      <c r="Q29" s="117" t="s">
        <v>318</v>
      </c>
      <c r="R29" s="117"/>
      <c r="S29" s="117"/>
      <c r="T29" s="117">
        <v>2</v>
      </c>
      <c r="U29" s="117"/>
      <c r="V29" s="117"/>
      <c r="W29" s="117">
        <v>1</v>
      </c>
      <c r="X29" s="117"/>
      <c r="Y29" s="117"/>
      <c r="Z29" s="117">
        <v>1</v>
      </c>
      <c r="AA29" s="117"/>
      <c r="AB29" s="117"/>
      <c r="AC29" s="117">
        <v>4</v>
      </c>
      <c r="AD29" s="117"/>
      <c r="AE29" s="117"/>
      <c r="AF29" s="117">
        <v>1</v>
      </c>
      <c r="AG29" s="117"/>
      <c r="AH29" s="117">
        <v>3</v>
      </c>
      <c r="AI29" s="117"/>
      <c r="AJ29" s="117">
        <v>6</v>
      </c>
      <c r="AK29" s="117"/>
      <c r="AL29" s="117"/>
      <c r="AM29" s="117"/>
      <c r="AN29" s="117"/>
      <c r="AO29" s="117">
        <v>6</v>
      </c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>
        <v>11</v>
      </c>
      <c r="BE29" s="117"/>
      <c r="BF29" s="117"/>
      <c r="BG29" s="117">
        <v>52</v>
      </c>
      <c r="BH29" s="117"/>
      <c r="BI29" s="117"/>
    </row>
    <row r="30" spans="1:61" ht="12" customHeight="1">
      <c r="A30" s="3" t="s">
        <v>287</v>
      </c>
      <c r="B30" s="117" t="s">
        <v>319</v>
      </c>
      <c r="C30" s="117"/>
      <c r="D30" s="117"/>
      <c r="E30" s="118" t="s">
        <v>358</v>
      </c>
      <c r="F30" s="117"/>
      <c r="G30" s="117"/>
      <c r="H30" s="117">
        <v>13</v>
      </c>
      <c r="I30" s="117"/>
      <c r="J30" s="117"/>
      <c r="K30" s="117" t="s">
        <v>320</v>
      </c>
      <c r="L30" s="117"/>
      <c r="M30" s="117"/>
      <c r="N30" s="117">
        <v>12</v>
      </c>
      <c r="O30" s="117"/>
      <c r="P30" s="117"/>
      <c r="Q30" s="118" t="s">
        <v>354</v>
      </c>
      <c r="R30" s="117"/>
      <c r="S30" s="117"/>
      <c r="T30" s="117">
        <v>1</v>
      </c>
      <c r="U30" s="117"/>
      <c r="V30" s="117"/>
      <c r="W30" s="117">
        <v>1</v>
      </c>
      <c r="X30" s="117"/>
      <c r="Y30" s="117"/>
      <c r="Z30" s="117"/>
      <c r="AA30" s="117"/>
      <c r="AB30" s="117"/>
      <c r="AC30" s="117">
        <v>1</v>
      </c>
      <c r="AD30" s="117"/>
      <c r="AE30" s="117"/>
      <c r="AF30" s="117">
        <v>1</v>
      </c>
      <c r="AG30" s="117"/>
      <c r="AH30" s="117"/>
      <c r="AI30" s="117"/>
      <c r="AJ30" s="117">
        <v>4</v>
      </c>
      <c r="AK30" s="117"/>
      <c r="AL30" s="117"/>
      <c r="AM30" s="117">
        <v>2</v>
      </c>
      <c r="AN30" s="117"/>
      <c r="AO30" s="117">
        <v>2</v>
      </c>
      <c r="AP30" s="117"/>
      <c r="AQ30" s="117">
        <v>4</v>
      </c>
      <c r="AR30" s="117"/>
      <c r="AS30" s="117"/>
      <c r="AT30" s="117"/>
      <c r="AU30" s="117"/>
      <c r="AV30" s="117">
        <v>4</v>
      </c>
      <c r="AW30" s="117"/>
      <c r="AX30" s="117">
        <v>4</v>
      </c>
      <c r="AY30" s="117"/>
      <c r="AZ30" s="117"/>
      <c r="BA30" s="117">
        <v>2</v>
      </c>
      <c r="BB30" s="117"/>
      <c r="BC30" s="117"/>
      <c r="BD30" s="117">
        <v>2</v>
      </c>
      <c r="BE30" s="117"/>
      <c r="BF30" s="117"/>
      <c r="BG30" s="117">
        <v>43</v>
      </c>
      <c r="BH30" s="117"/>
      <c r="BI30" s="117"/>
    </row>
    <row r="31" spans="1:61" ht="12" customHeight="1">
      <c r="A31" s="15" t="s">
        <v>144</v>
      </c>
      <c r="B31" s="120">
        <v>93</v>
      </c>
      <c r="C31" s="120"/>
      <c r="D31" s="120"/>
      <c r="E31" s="120" t="s">
        <v>360</v>
      </c>
      <c r="F31" s="120"/>
      <c r="G31" s="120"/>
      <c r="H31" s="120"/>
      <c r="I31" s="120"/>
      <c r="J31" s="120"/>
      <c r="K31" s="120">
        <v>1584</v>
      </c>
      <c r="L31" s="120"/>
      <c r="M31" s="120"/>
      <c r="N31" s="120"/>
      <c r="O31" s="120"/>
      <c r="P31" s="120"/>
      <c r="Q31" s="120">
        <v>1764</v>
      </c>
      <c r="R31" s="120"/>
      <c r="S31" s="120"/>
      <c r="T31" s="119">
        <v>5</v>
      </c>
      <c r="U31" s="119"/>
      <c r="V31" s="119"/>
      <c r="W31" s="119"/>
      <c r="X31" s="119"/>
      <c r="Y31" s="119"/>
      <c r="Z31" s="119"/>
      <c r="AA31" s="119"/>
      <c r="AB31" s="119"/>
      <c r="AC31" s="119">
        <v>5</v>
      </c>
      <c r="AD31" s="119"/>
      <c r="AE31" s="119"/>
      <c r="AF31" s="119"/>
      <c r="AG31" s="119"/>
      <c r="AH31" s="119"/>
      <c r="AI31" s="119"/>
      <c r="AJ31" s="119">
        <v>10</v>
      </c>
      <c r="AK31" s="119"/>
      <c r="AL31" s="119"/>
      <c r="AM31" s="119"/>
      <c r="AN31" s="119"/>
      <c r="AO31" s="119"/>
      <c r="AP31" s="119"/>
      <c r="AQ31" s="119">
        <v>4</v>
      </c>
      <c r="AR31" s="119"/>
      <c r="AS31" s="119"/>
      <c r="AT31" s="119"/>
      <c r="AU31" s="119"/>
      <c r="AV31" s="119"/>
      <c r="AW31" s="119"/>
      <c r="AX31" s="119">
        <v>4</v>
      </c>
      <c r="AY31" s="119"/>
      <c r="AZ31" s="119"/>
      <c r="BA31" s="119">
        <v>2</v>
      </c>
      <c r="BB31" s="119"/>
      <c r="BC31" s="119"/>
      <c r="BD31" s="119">
        <v>24</v>
      </c>
      <c r="BE31" s="119"/>
      <c r="BF31" s="119"/>
      <c r="BG31" s="119">
        <v>147</v>
      </c>
      <c r="BH31" s="119"/>
      <c r="BI31" s="119"/>
    </row>
  </sheetData>
  <sheetProtection/>
  <mergeCells count="334">
    <mergeCell ref="BA31:BC31"/>
    <mergeCell ref="BD31:BF31"/>
    <mergeCell ref="BG31:BI31"/>
    <mergeCell ref="AQ31:AS31"/>
    <mergeCell ref="AT31:AU31"/>
    <mergeCell ref="AV31:AW31"/>
    <mergeCell ref="AX31:AZ31"/>
    <mergeCell ref="AJ31:AL31"/>
    <mergeCell ref="AM31:AN31"/>
    <mergeCell ref="AO31:AP31"/>
    <mergeCell ref="W31:Y31"/>
    <mergeCell ref="Z31:AB31"/>
    <mergeCell ref="AC31:AE31"/>
    <mergeCell ref="AF31:AG31"/>
    <mergeCell ref="B31:D31"/>
    <mergeCell ref="E31:G31"/>
    <mergeCell ref="H31:J31"/>
    <mergeCell ref="K31:M31"/>
    <mergeCell ref="N31:P31"/>
    <mergeCell ref="Q31:S31"/>
    <mergeCell ref="T31:V31"/>
    <mergeCell ref="BA30:BC30"/>
    <mergeCell ref="AH30:AI30"/>
    <mergeCell ref="AJ30:AL30"/>
    <mergeCell ref="AM30:AN30"/>
    <mergeCell ref="AO30:AP30"/>
    <mergeCell ref="W30:Y30"/>
    <mergeCell ref="Z30:AB30"/>
    <mergeCell ref="T30:V30"/>
    <mergeCell ref="AH31:AI31"/>
    <mergeCell ref="BG30:BI30"/>
    <mergeCell ref="AQ30:AS30"/>
    <mergeCell ref="AT30:AU30"/>
    <mergeCell ref="AV30:AW30"/>
    <mergeCell ref="AX30:AZ30"/>
    <mergeCell ref="AC30:AE30"/>
    <mergeCell ref="AF30:AG30"/>
    <mergeCell ref="BD30:BF30"/>
    <mergeCell ref="BD29:BF29"/>
    <mergeCell ref="BG29:BI29"/>
    <mergeCell ref="AV29:AW29"/>
    <mergeCell ref="AX29:AZ29"/>
    <mergeCell ref="BA29:BC29"/>
    <mergeCell ref="AF29:AG29"/>
    <mergeCell ref="AH29:AI29"/>
    <mergeCell ref="AT29:AU29"/>
    <mergeCell ref="AJ29:AL29"/>
    <mergeCell ref="AM29:AN29"/>
    <mergeCell ref="B30:D30"/>
    <mergeCell ref="E30:G30"/>
    <mergeCell ref="H30:J30"/>
    <mergeCell ref="K30:M30"/>
    <mergeCell ref="N30:P30"/>
    <mergeCell ref="Q30:S30"/>
    <mergeCell ref="AO29:AP29"/>
    <mergeCell ref="AQ29:AS29"/>
    <mergeCell ref="Z29:AB29"/>
    <mergeCell ref="AC29:AE29"/>
    <mergeCell ref="BG28:BI28"/>
    <mergeCell ref="B29:D29"/>
    <mergeCell ref="E29:G29"/>
    <mergeCell ref="H29:J29"/>
    <mergeCell ref="K29:M29"/>
    <mergeCell ref="N29:P29"/>
    <mergeCell ref="Q29:S29"/>
    <mergeCell ref="T29:V29"/>
    <mergeCell ref="W29:Y29"/>
    <mergeCell ref="AV28:AW28"/>
    <mergeCell ref="AJ28:AL28"/>
    <mergeCell ref="AX28:AZ28"/>
    <mergeCell ref="Z28:AB28"/>
    <mergeCell ref="AC28:AE28"/>
    <mergeCell ref="AF28:AG28"/>
    <mergeCell ref="AH28:AI28"/>
    <mergeCell ref="BA28:BC28"/>
    <mergeCell ref="BD28:BF28"/>
    <mergeCell ref="AM28:AN28"/>
    <mergeCell ref="AO28:AP28"/>
    <mergeCell ref="AQ28:AS28"/>
    <mergeCell ref="AT28:AU28"/>
    <mergeCell ref="BD27:BF27"/>
    <mergeCell ref="BG27:BI27"/>
    <mergeCell ref="B28:D28"/>
    <mergeCell ref="E28:G28"/>
    <mergeCell ref="H28:J28"/>
    <mergeCell ref="K28:M28"/>
    <mergeCell ref="N28:P28"/>
    <mergeCell ref="Q28:S28"/>
    <mergeCell ref="T28:V28"/>
    <mergeCell ref="W28:Y28"/>
    <mergeCell ref="AX27:AZ27"/>
    <mergeCell ref="BA27:BC27"/>
    <mergeCell ref="AJ27:AL27"/>
    <mergeCell ref="AM27:AN27"/>
    <mergeCell ref="AO27:AP27"/>
    <mergeCell ref="AQ27:AS27"/>
    <mergeCell ref="N27:P27"/>
    <mergeCell ref="Q27:S27"/>
    <mergeCell ref="T27:V27"/>
    <mergeCell ref="W27:Y27"/>
    <mergeCell ref="AT27:AU27"/>
    <mergeCell ref="AV27:AW27"/>
    <mergeCell ref="B27:D27"/>
    <mergeCell ref="E27:G27"/>
    <mergeCell ref="H27:J27"/>
    <mergeCell ref="K27:M27"/>
    <mergeCell ref="AO26:AP26"/>
    <mergeCell ref="AQ26:AS26"/>
    <mergeCell ref="Z27:AB27"/>
    <mergeCell ref="AC27:AE27"/>
    <mergeCell ref="AF27:AG27"/>
    <mergeCell ref="AH27:AI27"/>
    <mergeCell ref="AT26:AU26"/>
    <mergeCell ref="AV26:AW26"/>
    <mergeCell ref="W26:Y26"/>
    <mergeCell ref="Z26:AB26"/>
    <mergeCell ref="AC26:AE26"/>
    <mergeCell ref="AF26:AG26"/>
    <mergeCell ref="BD24:BF26"/>
    <mergeCell ref="BG24:BI26"/>
    <mergeCell ref="AC25:AI25"/>
    <mergeCell ref="AJ25:AP25"/>
    <mergeCell ref="AQ25:AW25"/>
    <mergeCell ref="AX25:AZ26"/>
    <mergeCell ref="BA25:BC26"/>
    <mergeCell ref="AH26:AI26"/>
    <mergeCell ref="AJ26:AL26"/>
    <mergeCell ref="AM26:AN26"/>
    <mergeCell ref="A23:BA23"/>
    <mergeCell ref="A24:A27"/>
    <mergeCell ref="B24:S25"/>
    <mergeCell ref="T24:AB25"/>
    <mergeCell ref="AC24:AW24"/>
    <mergeCell ref="AX24:BC24"/>
    <mergeCell ref="B26:G26"/>
    <mergeCell ref="H26:M26"/>
    <mergeCell ref="N26:S26"/>
    <mergeCell ref="T26:V26"/>
    <mergeCell ref="H19:Q19"/>
    <mergeCell ref="Z19:AP19"/>
    <mergeCell ref="AS19:BF19"/>
    <mergeCell ref="H21:Q21"/>
    <mergeCell ref="Z21:AP21"/>
    <mergeCell ref="AS21:BB21"/>
    <mergeCell ref="A17:F17"/>
    <mergeCell ref="H17:V17"/>
    <mergeCell ref="Z17:AF17"/>
    <mergeCell ref="AS17:BI17"/>
    <mergeCell ref="BA13:BA14"/>
    <mergeCell ref="B15:BA15"/>
    <mergeCell ref="AW13:AW14"/>
    <mergeCell ref="AX13:AX14"/>
    <mergeCell ref="AY13:AY14"/>
    <mergeCell ref="AZ13:AZ14"/>
    <mergeCell ref="AS13:AS14"/>
    <mergeCell ref="AT13:AT14"/>
    <mergeCell ref="AU13:AU14"/>
    <mergeCell ref="AV13:AV14"/>
    <mergeCell ref="AO13:AO14"/>
    <mergeCell ref="AP13:AP14"/>
    <mergeCell ref="AQ13:AQ14"/>
    <mergeCell ref="AR13:AR14"/>
    <mergeCell ref="AK13:AK14"/>
    <mergeCell ref="AL13:AL14"/>
    <mergeCell ref="AM13:AM14"/>
    <mergeCell ref="AN13:AN14"/>
    <mergeCell ref="AG13:AG14"/>
    <mergeCell ref="AH13:AH14"/>
    <mergeCell ref="AI13:AI14"/>
    <mergeCell ref="AJ13:AJ14"/>
    <mergeCell ref="AC13:AC14"/>
    <mergeCell ref="AD13:AD14"/>
    <mergeCell ref="AE13:AE14"/>
    <mergeCell ref="AF13:AF14"/>
    <mergeCell ref="Y13:Y14"/>
    <mergeCell ref="Z13:Z14"/>
    <mergeCell ref="AA13:AA14"/>
    <mergeCell ref="AB13:AB14"/>
    <mergeCell ref="U13:U14"/>
    <mergeCell ref="V13:V14"/>
    <mergeCell ref="W13:W14"/>
    <mergeCell ref="X13:X14"/>
    <mergeCell ref="Q13:Q14"/>
    <mergeCell ref="R13:R14"/>
    <mergeCell ref="S13:S14"/>
    <mergeCell ref="T13:T14"/>
    <mergeCell ref="M13:M14"/>
    <mergeCell ref="N13:N14"/>
    <mergeCell ref="O13:O14"/>
    <mergeCell ref="P13:P14"/>
    <mergeCell ref="I13:I14"/>
    <mergeCell ref="J13:J14"/>
    <mergeCell ref="K13:K14"/>
    <mergeCell ref="L13:L14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AW10:AW11"/>
    <mergeCell ref="AX10:AX11"/>
    <mergeCell ref="AY10:AY11"/>
    <mergeCell ref="AZ10:AZ11"/>
    <mergeCell ref="AS10:AS11"/>
    <mergeCell ref="AT10:AT11"/>
    <mergeCell ref="AU10:AU11"/>
    <mergeCell ref="AV10:AV11"/>
    <mergeCell ref="AO10:AO11"/>
    <mergeCell ref="AP10:AP11"/>
    <mergeCell ref="AQ10:AQ11"/>
    <mergeCell ref="AR10:AR11"/>
    <mergeCell ref="AK10:AK11"/>
    <mergeCell ref="AL10:AL11"/>
    <mergeCell ref="AM10:AM11"/>
    <mergeCell ref="AN10:AN11"/>
    <mergeCell ref="AG10:AG11"/>
    <mergeCell ref="AH10:AH11"/>
    <mergeCell ref="AI10:AI11"/>
    <mergeCell ref="AJ10:AJ11"/>
    <mergeCell ref="AC10:AC11"/>
    <mergeCell ref="AD10:AD11"/>
    <mergeCell ref="AE10:AE11"/>
    <mergeCell ref="AF10:AF11"/>
    <mergeCell ref="Y10:Y11"/>
    <mergeCell ref="Z10:Z11"/>
    <mergeCell ref="AA10:AA11"/>
    <mergeCell ref="AB10:AB11"/>
    <mergeCell ref="U10:U11"/>
    <mergeCell ref="V10:V11"/>
    <mergeCell ref="W10:W11"/>
    <mergeCell ref="X10:X11"/>
    <mergeCell ref="Q10:Q11"/>
    <mergeCell ref="R10:R11"/>
    <mergeCell ref="S10:S11"/>
    <mergeCell ref="T10:T11"/>
    <mergeCell ref="M10:M11"/>
    <mergeCell ref="N10:N11"/>
    <mergeCell ref="O10:O11"/>
    <mergeCell ref="P10:P11"/>
    <mergeCell ref="I10:I11"/>
    <mergeCell ref="J10:J11"/>
    <mergeCell ref="K10:K11"/>
    <mergeCell ref="L10:L11"/>
    <mergeCell ref="BA7:BA8"/>
    <mergeCell ref="B9:BA9"/>
    <mergeCell ref="G10:G11"/>
    <mergeCell ref="H10:H11"/>
    <mergeCell ref="AW7:AW8"/>
    <mergeCell ref="AX7:AX8"/>
    <mergeCell ref="A10:A11"/>
    <mergeCell ref="B10:B11"/>
    <mergeCell ref="C10:C11"/>
    <mergeCell ref="D10:D11"/>
    <mergeCell ref="E10:E11"/>
    <mergeCell ref="F10:F11"/>
    <mergeCell ref="AY7:AY8"/>
    <mergeCell ref="AZ7:AZ8"/>
    <mergeCell ref="AS7:AS8"/>
    <mergeCell ref="AT7:AT8"/>
    <mergeCell ref="AU7:AU8"/>
    <mergeCell ref="AV7:AV8"/>
    <mergeCell ref="AO7:AO8"/>
    <mergeCell ref="AP7:AP8"/>
    <mergeCell ref="AQ7:AQ8"/>
    <mergeCell ref="AR7:AR8"/>
    <mergeCell ref="AK7:AK8"/>
    <mergeCell ref="AL7:AL8"/>
    <mergeCell ref="AM7:AM8"/>
    <mergeCell ref="AN7:AN8"/>
    <mergeCell ref="AG7:AG8"/>
    <mergeCell ref="AH7:AH8"/>
    <mergeCell ref="AI7:AI8"/>
    <mergeCell ref="AJ7:AJ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AT3:AV3"/>
    <mergeCell ref="AW3:AW4"/>
    <mergeCell ref="S3:S4"/>
    <mergeCell ref="T3:V3"/>
    <mergeCell ref="W3:W4"/>
    <mergeCell ref="X3:Z3"/>
    <mergeCell ref="AX3:BA3"/>
    <mergeCell ref="B6:BA6"/>
    <mergeCell ref="AJ3:AJ4"/>
    <mergeCell ref="AK3:AN3"/>
    <mergeCell ref="AO3:AR3"/>
    <mergeCell ref="AS3:AS4"/>
    <mergeCell ref="AA3:AA4"/>
    <mergeCell ref="AB3:AE3"/>
    <mergeCell ref="AF3:AF4"/>
    <mergeCell ref="AG3:AI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1968503937007874" right="0.1968503937007874" top="0.98425196850393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126"/>
  <sheetViews>
    <sheetView showGridLines="0" tabSelected="1" zoomScalePageLayoutView="0" workbookViewId="0" topLeftCell="A4">
      <selection activeCell="A49" sqref="A49:BI67"/>
    </sheetView>
  </sheetViews>
  <sheetFormatPr defaultColWidth="14.66015625" defaultRowHeight="13.5" customHeight="1"/>
  <cols>
    <col min="1" max="1" width="7.16015625" style="0" customWidth="1"/>
    <col min="2" max="2" width="25.16015625" style="0" customWidth="1"/>
    <col min="3" max="3" width="3.33203125" style="0" customWidth="1"/>
    <col min="4" max="4" width="2.83203125" style="0" customWidth="1"/>
    <col min="5" max="5" width="3.33203125" style="0" customWidth="1"/>
    <col min="6" max="8" width="0" style="0" hidden="1" customWidth="1"/>
    <col min="9" max="9" width="3" style="0" customWidth="1"/>
    <col min="10" max="10" width="0" style="0" hidden="1" customWidth="1"/>
    <col min="11" max="11" width="4.66015625" style="0" customWidth="1"/>
    <col min="12" max="12" width="0" style="0" hidden="1" customWidth="1"/>
    <col min="13" max="13" width="4.33203125" style="0" customWidth="1"/>
    <col min="14" max="14" width="0" style="0" hidden="1" customWidth="1"/>
    <col min="15" max="16" width="4.33203125" style="0" customWidth="1"/>
    <col min="17" max="17" width="3.83203125" style="0" customWidth="1"/>
    <col min="18" max="18" width="0" style="0" hidden="1" customWidth="1"/>
    <col min="19" max="19" width="2" style="0" customWidth="1"/>
    <col min="20" max="20" width="0" style="0" hidden="1" customWidth="1"/>
    <col min="21" max="21" width="4.5" style="0" customWidth="1"/>
    <col min="22" max="22" width="4" style="0" customWidth="1"/>
    <col min="23" max="23" width="3.66015625" style="0" customWidth="1"/>
    <col min="24" max="24" width="3.83203125" style="0" customWidth="1"/>
    <col min="25" max="25" width="0" style="0" hidden="1" customWidth="1"/>
    <col min="26" max="26" width="3.16015625" style="0" customWidth="1"/>
    <col min="27" max="27" width="0" style="0" hidden="1" customWidth="1"/>
    <col min="28" max="28" width="3.66015625" style="0" customWidth="1"/>
    <col min="29" max="29" width="3.83203125" style="0" customWidth="1"/>
    <col min="30" max="31" width="3.5" style="0" customWidth="1"/>
    <col min="32" max="32" width="0" style="0" hidden="1" customWidth="1"/>
    <col min="33" max="33" width="3.16015625" style="0" customWidth="1"/>
    <col min="34" max="34" width="0" style="0" hidden="1" customWidth="1"/>
    <col min="35" max="35" width="4" style="0" customWidth="1"/>
    <col min="36" max="36" width="3.83203125" style="0" customWidth="1"/>
    <col min="37" max="37" width="4.16015625" style="0" customWidth="1"/>
    <col min="38" max="38" width="3.33203125" style="0" customWidth="1"/>
    <col min="39" max="39" width="0" style="0" hidden="1" customWidth="1"/>
    <col min="40" max="40" width="3.33203125" style="0" customWidth="1"/>
    <col min="41" max="41" width="0" style="0" hidden="1" customWidth="1"/>
    <col min="42" max="42" width="3.83203125" style="0" customWidth="1"/>
    <col min="43" max="43" width="3.66015625" style="0" customWidth="1"/>
    <col min="44" max="44" width="3.5" style="0" customWidth="1"/>
    <col min="45" max="45" width="3.66015625" style="0" customWidth="1"/>
    <col min="46" max="46" width="0" style="0" hidden="1" customWidth="1"/>
    <col min="47" max="47" width="3.33203125" style="0" customWidth="1"/>
    <col min="48" max="48" width="0" style="0" hidden="1" customWidth="1"/>
    <col min="49" max="49" width="3.66015625" style="0" customWidth="1"/>
    <col min="50" max="50" width="4" style="0" customWidth="1"/>
    <col min="51" max="51" width="3.83203125" style="0" customWidth="1"/>
    <col min="52" max="52" width="3.5" style="0" customWidth="1"/>
    <col min="53" max="53" width="0" style="0" hidden="1" customWidth="1"/>
    <col min="54" max="54" width="3.5" style="0" customWidth="1"/>
    <col min="55" max="55" width="0" style="0" hidden="1" customWidth="1"/>
    <col min="56" max="56" width="3.83203125" style="0" customWidth="1"/>
    <col min="57" max="57" width="5" style="0" customWidth="1"/>
    <col min="58" max="58" width="4.66015625" style="0" customWidth="1"/>
    <col min="59" max="59" width="3.33203125" style="0" customWidth="1"/>
    <col min="60" max="60" width="0" style="0" hidden="1" customWidth="1"/>
    <col min="61" max="61" width="3" style="0" customWidth="1"/>
    <col min="62" max="62" width="0" style="0" hidden="1" customWidth="1"/>
  </cols>
  <sheetData>
    <row r="1" spans="1:62" ht="12.75" customHeight="1">
      <c r="A1" s="121" t="s">
        <v>117</v>
      </c>
      <c r="B1" s="122" t="s">
        <v>119</v>
      </c>
      <c r="C1" s="123" t="s">
        <v>120</v>
      </c>
      <c r="D1" s="123"/>
      <c r="E1" s="123"/>
      <c r="F1" s="123"/>
      <c r="G1" s="123"/>
      <c r="H1" s="123"/>
      <c r="I1" s="123"/>
      <c r="J1" s="123" t="s">
        <v>121</v>
      </c>
      <c r="K1" s="123"/>
      <c r="L1" s="123"/>
      <c r="M1" s="123"/>
      <c r="N1" s="123"/>
      <c r="O1" s="123"/>
      <c r="P1" s="123"/>
      <c r="Q1" s="123"/>
      <c r="R1" s="123"/>
      <c r="S1" s="123"/>
      <c r="T1" s="121" t="s">
        <v>122</v>
      </c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</row>
    <row r="2" spans="1:62" ht="23.25" customHeight="1">
      <c r="A2" s="121"/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1" t="s">
        <v>123</v>
      </c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 t="s">
        <v>124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 t="s">
        <v>125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6" t="s">
        <v>126</v>
      </c>
    </row>
    <row r="3" spans="1:62" ht="12.75" customHeight="1">
      <c r="A3" s="121"/>
      <c r="B3" s="122"/>
      <c r="C3" s="124" t="s">
        <v>127</v>
      </c>
      <c r="D3" s="124" t="s">
        <v>128</v>
      </c>
      <c r="E3" s="124" t="s">
        <v>129</v>
      </c>
      <c r="F3" s="124" t="s">
        <v>130</v>
      </c>
      <c r="G3" s="124" t="s">
        <v>131</v>
      </c>
      <c r="H3" s="121" t="s">
        <v>132</v>
      </c>
      <c r="I3" s="125" t="s">
        <v>133</v>
      </c>
      <c r="J3" s="16"/>
      <c r="K3" s="125" t="s">
        <v>134</v>
      </c>
      <c r="L3" s="16"/>
      <c r="M3" s="124" t="s">
        <v>135</v>
      </c>
      <c r="N3" s="16"/>
      <c r="O3" s="123" t="s">
        <v>136</v>
      </c>
      <c r="P3" s="123"/>
      <c r="Q3" s="123"/>
      <c r="R3" s="123"/>
      <c r="S3" s="123"/>
      <c r="T3" s="121" t="s">
        <v>137</v>
      </c>
      <c r="U3" s="121"/>
      <c r="V3" s="121"/>
      <c r="W3" s="121"/>
      <c r="X3" s="121"/>
      <c r="Y3" s="121"/>
      <c r="Z3" s="121"/>
      <c r="AA3" s="121" t="s">
        <v>138</v>
      </c>
      <c r="AB3" s="121"/>
      <c r="AC3" s="121"/>
      <c r="AD3" s="121"/>
      <c r="AE3" s="121"/>
      <c r="AF3" s="121"/>
      <c r="AG3" s="121"/>
      <c r="AH3" s="121" t="s">
        <v>139</v>
      </c>
      <c r="AI3" s="121"/>
      <c r="AJ3" s="121"/>
      <c r="AK3" s="121"/>
      <c r="AL3" s="121"/>
      <c r="AM3" s="121"/>
      <c r="AN3" s="121"/>
      <c r="AO3" s="121" t="s">
        <v>140</v>
      </c>
      <c r="AP3" s="121"/>
      <c r="AQ3" s="121"/>
      <c r="AR3" s="121"/>
      <c r="AS3" s="121"/>
      <c r="AT3" s="121"/>
      <c r="AU3" s="121"/>
      <c r="AV3" s="121" t="s">
        <v>141</v>
      </c>
      <c r="AW3" s="121"/>
      <c r="AX3" s="121"/>
      <c r="AY3" s="121"/>
      <c r="AZ3" s="121"/>
      <c r="BA3" s="121"/>
      <c r="BB3" s="121"/>
      <c r="BC3" s="121" t="s">
        <v>142</v>
      </c>
      <c r="BD3" s="121"/>
      <c r="BE3" s="121"/>
      <c r="BF3" s="121"/>
      <c r="BG3" s="121"/>
      <c r="BH3" s="121"/>
      <c r="BI3" s="121"/>
      <c r="BJ3" s="16" t="s">
        <v>143</v>
      </c>
    </row>
    <row r="4" spans="1:62" ht="12.75" customHeight="1">
      <c r="A4" s="121"/>
      <c r="B4" s="122"/>
      <c r="C4" s="124"/>
      <c r="D4" s="124"/>
      <c r="E4" s="124"/>
      <c r="F4" s="124"/>
      <c r="G4" s="124"/>
      <c r="H4" s="121"/>
      <c r="I4" s="126"/>
      <c r="J4" s="16"/>
      <c r="K4" s="126"/>
      <c r="L4" s="16"/>
      <c r="M4" s="124"/>
      <c r="N4" s="16"/>
      <c r="O4" s="131" t="s">
        <v>144</v>
      </c>
      <c r="P4" s="121" t="s">
        <v>145</v>
      </c>
      <c r="Q4" s="121"/>
      <c r="R4" s="121"/>
      <c r="S4" s="121"/>
      <c r="T4" s="121" t="s">
        <v>146</v>
      </c>
      <c r="U4" s="121"/>
      <c r="V4" s="121"/>
      <c r="W4" s="121"/>
      <c r="X4" s="121"/>
      <c r="Y4" s="121"/>
      <c r="Z4" s="121"/>
      <c r="AA4" s="121" t="s">
        <v>147</v>
      </c>
      <c r="AB4" s="121"/>
      <c r="AC4" s="121"/>
      <c r="AD4" s="121"/>
      <c r="AE4" s="121"/>
      <c r="AF4" s="121"/>
      <c r="AG4" s="121"/>
      <c r="AH4" s="121" t="s">
        <v>148</v>
      </c>
      <c r="AI4" s="121"/>
      <c r="AJ4" s="121"/>
      <c r="AK4" s="121"/>
      <c r="AL4" s="121"/>
      <c r="AM4" s="121"/>
      <c r="AN4" s="121"/>
      <c r="AO4" s="121" t="s">
        <v>149</v>
      </c>
      <c r="AP4" s="121"/>
      <c r="AQ4" s="121"/>
      <c r="AR4" s="121"/>
      <c r="AS4" s="121"/>
      <c r="AT4" s="121"/>
      <c r="AU4" s="121"/>
      <c r="AV4" s="121" t="s">
        <v>150</v>
      </c>
      <c r="AW4" s="121"/>
      <c r="AX4" s="121"/>
      <c r="AY4" s="121"/>
      <c r="AZ4" s="121"/>
      <c r="BA4" s="121"/>
      <c r="BB4" s="121"/>
      <c r="BC4" s="121" t="s">
        <v>355</v>
      </c>
      <c r="BD4" s="121"/>
      <c r="BE4" s="121"/>
      <c r="BF4" s="121"/>
      <c r="BG4" s="121"/>
      <c r="BH4" s="121"/>
      <c r="BI4" s="121"/>
      <c r="BJ4" s="16" t="s">
        <v>151</v>
      </c>
    </row>
    <row r="5" spans="1:62" ht="16.5" customHeight="1">
      <c r="A5" s="121"/>
      <c r="B5" s="122"/>
      <c r="C5" s="124"/>
      <c r="D5" s="124"/>
      <c r="E5" s="124"/>
      <c r="F5" s="124"/>
      <c r="G5" s="124"/>
      <c r="H5" s="121"/>
      <c r="I5" s="126"/>
      <c r="J5" s="16"/>
      <c r="K5" s="126"/>
      <c r="L5" s="16"/>
      <c r="M5" s="124"/>
      <c r="N5" s="17"/>
      <c r="O5" s="124"/>
      <c r="P5" s="124" t="s">
        <v>152</v>
      </c>
      <c r="Q5" s="124" t="s">
        <v>153</v>
      </c>
      <c r="R5" s="125"/>
      <c r="S5" s="125" t="s">
        <v>154</v>
      </c>
      <c r="T5" s="121" t="s">
        <v>155</v>
      </c>
      <c r="U5" s="125" t="s">
        <v>156</v>
      </c>
      <c r="V5" s="125" t="s">
        <v>144</v>
      </c>
      <c r="W5" s="128" t="s">
        <v>145</v>
      </c>
      <c r="X5" s="129"/>
      <c r="Y5" s="129"/>
      <c r="Z5" s="130"/>
      <c r="AA5" s="121" t="s">
        <v>155</v>
      </c>
      <c r="AB5" s="125" t="s">
        <v>156</v>
      </c>
      <c r="AC5" s="125" t="s">
        <v>144</v>
      </c>
      <c r="AD5" s="128" t="s">
        <v>145</v>
      </c>
      <c r="AE5" s="129"/>
      <c r="AF5" s="129"/>
      <c r="AG5" s="130"/>
      <c r="AH5" s="121" t="s">
        <v>155</v>
      </c>
      <c r="AI5" s="125" t="s">
        <v>156</v>
      </c>
      <c r="AJ5" s="125" t="s">
        <v>144</v>
      </c>
      <c r="AK5" s="128" t="s">
        <v>145</v>
      </c>
      <c r="AL5" s="129"/>
      <c r="AM5" s="129"/>
      <c r="AN5" s="130"/>
      <c r="AO5" s="121" t="s">
        <v>155</v>
      </c>
      <c r="AP5" s="125" t="s">
        <v>156</v>
      </c>
      <c r="AQ5" s="125" t="s">
        <v>144</v>
      </c>
      <c r="AR5" s="128" t="s">
        <v>145</v>
      </c>
      <c r="AS5" s="129"/>
      <c r="AT5" s="129"/>
      <c r="AU5" s="130"/>
      <c r="AV5" s="121" t="s">
        <v>155</v>
      </c>
      <c r="AW5" s="125" t="s">
        <v>156</v>
      </c>
      <c r="AX5" s="125" t="s">
        <v>144</v>
      </c>
      <c r="AY5" s="128" t="s">
        <v>145</v>
      </c>
      <c r="AZ5" s="129"/>
      <c r="BA5" s="129"/>
      <c r="BB5" s="130"/>
      <c r="BC5" s="121" t="s">
        <v>155</v>
      </c>
      <c r="BD5" s="125" t="s">
        <v>156</v>
      </c>
      <c r="BE5" s="125" t="s">
        <v>144</v>
      </c>
      <c r="BF5" s="128" t="s">
        <v>145</v>
      </c>
      <c r="BG5" s="129"/>
      <c r="BH5" s="129"/>
      <c r="BI5" s="130"/>
      <c r="BJ5" s="121" t="s">
        <v>155</v>
      </c>
    </row>
    <row r="6" spans="1:62" ht="46.5" customHeight="1">
      <c r="A6" s="121"/>
      <c r="B6" s="122"/>
      <c r="C6" s="124"/>
      <c r="D6" s="124"/>
      <c r="E6" s="124"/>
      <c r="F6" s="124"/>
      <c r="G6" s="124"/>
      <c r="H6" s="121"/>
      <c r="I6" s="127"/>
      <c r="J6" s="16"/>
      <c r="K6" s="127"/>
      <c r="L6" s="16"/>
      <c r="M6" s="124"/>
      <c r="N6" s="17"/>
      <c r="O6" s="124"/>
      <c r="P6" s="124"/>
      <c r="Q6" s="124"/>
      <c r="R6" s="127"/>
      <c r="S6" s="127"/>
      <c r="T6" s="121"/>
      <c r="U6" s="127"/>
      <c r="V6" s="127"/>
      <c r="W6" s="17" t="s">
        <v>152</v>
      </c>
      <c r="X6" s="17" t="s">
        <v>153</v>
      </c>
      <c r="Y6" s="123" t="s">
        <v>157</v>
      </c>
      <c r="Z6" s="124" t="s">
        <v>154</v>
      </c>
      <c r="AA6" s="121"/>
      <c r="AB6" s="127"/>
      <c r="AC6" s="127"/>
      <c r="AD6" s="17" t="s">
        <v>152</v>
      </c>
      <c r="AE6" s="17" t="s">
        <v>153</v>
      </c>
      <c r="AF6" s="123" t="s">
        <v>157</v>
      </c>
      <c r="AG6" s="124" t="s">
        <v>154</v>
      </c>
      <c r="AH6" s="121"/>
      <c r="AI6" s="127"/>
      <c r="AJ6" s="127"/>
      <c r="AK6" s="17" t="s">
        <v>152</v>
      </c>
      <c r="AL6" s="17" t="s">
        <v>153</v>
      </c>
      <c r="AM6" s="123" t="s">
        <v>157</v>
      </c>
      <c r="AN6" s="17" t="s">
        <v>154</v>
      </c>
      <c r="AO6" s="121"/>
      <c r="AP6" s="127"/>
      <c r="AQ6" s="127"/>
      <c r="AR6" s="17" t="s">
        <v>152</v>
      </c>
      <c r="AS6" s="17" t="s">
        <v>153</v>
      </c>
      <c r="AT6" s="123" t="s">
        <v>157</v>
      </c>
      <c r="AU6" s="17" t="s">
        <v>154</v>
      </c>
      <c r="AV6" s="121"/>
      <c r="AW6" s="127"/>
      <c r="AX6" s="127"/>
      <c r="AY6" s="17" t="s">
        <v>152</v>
      </c>
      <c r="AZ6" s="17" t="s">
        <v>153</v>
      </c>
      <c r="BA6" s="123" t="s">
        <v>157</v>
      </c>
      <c r="BB6" s="17" t="s">
        <v>154</v>
      </c>
      <c r="BC6" s="121"/>
      <c r="BD6" s="127"/>
      <c r="BE6" s="127"/>
      <c r="BF6" s="17" t="s">
        <v>152</v>
      </c>
      <c r="BG6" s="17" t="s">
        <v>153</v>
      </c>
      <c r="BH6" s="123" t="s">
        <v>157</v>
      </c>
      <c r="BI6" s="17" t="s">
        <v>154</v>
      </c>
      <c r="BJ6" s="121"/>
    </row>
    <row r="7" spans="1:62" ht="13.5" customHeight="1">
      <c r="A7" s="18" t="s">
        <v>6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27</v>
      </c>
      <c r="AB7" s="19">
        <v>28</v>
      </c>
      <c r="AC7" s="19">
        <v>29</v>
      </c>
      <c r="AD7" s="19">
        <v>30</v>
      </c>
      <c r="AE7" s="19">
        <v>31</v>
      </c>
      <c r="AF7" s="19">
        <v>32</v>
      </c>
      <c r="AG7" s="19">
        <v>33</v>
      </c>
      <c r="AH7" s="19">
        <v>34</v>
      </c>
      <c r="AI7" s="19">
        <v>35</v>
      </c>
      <c r="AJ7" s="19">
        <v>36</v>
      </c>
      <c r="AK7" s="19">
        <v>37</v>
      </c>
      <c r="AL7" s="19">
        <v>38</v>
      </c>
      <c r="AM7" s="19">
        <v>39</v>
      </c>
      <c r="AN7" s="19">
        <v>40</v>
      </c>
      <c r="AO7" s="19">
        <v>41</v>
      </c>
      <c r="AP7" s="19">
        <v>42</v>
      </c>
      <c r="AQ7" s="19">
        <v>43</v>
      </c>
      <c r="AR7" s="19">
        <v>44</v>
      </c>
      <c r="AS7" s="19">
        <v>45</v>
      </c>
      <c r="AT7" s="19">
        <v>46</v>
      </c>
      <c r="AU7" s="19">
        <v>47</v>
      </c>
      <c r="AV7" s="19">
        <v>48</v>
      </c>
      <c r="AW7" s="19">
        <v>49</v>
      </c>
      <c r="AX7" s="19">
        <v>50</v>
      </c>
      <c r="AY7" s="19">
        <v>51</v>
      </c>
      <c r="AZ7" s="19">
        <v>52</v>
      </c>
      <c r="BA7" s="19">
        <v>53</v>
      </c>
      <c r="BB7" s="19">
        <v>54</v>
      </c>
      <c r="BC7" s="19">
        <v>55</v>
      </c>
      <c r="BD7" s="19">
        <v>56</v>
      </c>
      <c r="BE7" s="19">
        <v>57</v>
      </c>
      <c r="BF7" s="19">
        <v>58</v>
      </c>
      <c r="BG7" s="19">
        <v>59</v>
      </c>
      <c r="BH7" s="19">
        <v>60</v>
      </c>
      <c r="BI7" s="19">
        <v>61</v>
      </c>
      <c r="BJ7" s="18" t="s">
        <v>176</v>
      </c>
    </row>
    <row r="8" spans="1:62" ht="3.75" customHeight="1">
      <c r="A8" s="20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</row>
    <row r="9" spans="1:62" ht="13.5" customHeight="1" thickBot="1">
      <c r="A9" s="22"/>
      <c r="B9" s="23" t="s">
        <v>177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4">
        <v>54.1</v>
      </c>
      <c r="U9" s="22"/>
      <c r="V9" s="24">
        <f>V10/16</f>
        <v>36</v>
      </c>
      <c r="W9" s="22"/>
      <c r="X9" s="22"/>
      <c r="Y9" s="22"/>
      <c r="Z9" s="22"/>
      <c r="AA9" s="24">
        <v>54.1</v>
      </c>
      <c r="AB9" s="22"/>
      <c r="AC9" s="24">
        <f>AC10/23</f>
        <v>36</v>
      </c>
      <c r="AD9" s="22"/>
      <c r="AE9" s="22"/>
      <c r="AF9" s="22"/>
      <c r="AG9" s="22"/>
      <c r="AH9" s="24"/>
      <c r="AI9" s="22"/>
      <c r="AJ9" s="24"/>
      <c r="AK9" s="22"/>
      <c r="AL9" s="22"/>
      <c r="AM9" s="22"/>
      <c r="AN9" s="22"/>
      <c r="AO9" s="24"/>
      <c r="AP9" s="22"/>
      <c r="AQ9" s="24"/>
      <c r="AR9" s="22"/>
      <c r="AS9" s="22"/>
      <c r="AT9" s="22"/>
      <c r="AU9" s="22"/>
      <c r="AV9" s="24"/>
      <c r="AW9" s="22"/>
      <c r="AX9" s="24"/>
      <c r="AY9" s="22"/>
      <c r="AZ9" s="22"/>
      <c r="BA9" s="22"/>
      <c r="BB9" s="22"/>
      <c r="BC9" s="24"/>
      <c r="BD9" s="22"/>
      <c r="BE9" s="24"/>
      <c r="BF9" s="22"/>
      <c r="BG9" s="22"/>
      <c r="BH9" s="22"/>
      <c r="BI9" s="22"/>
      <c r="BJ9" s="25" t="s">
        <v>178</v>
      </c>
    </row>
    <row r="10" spans="1:62" ht="34.5" customHeight="1" thickBot="1">
      <c r="A10" s="26" t="s">
        <v>180</v>
      </c>
      <c r="B10" s="27" t="s">
        <v>181</v>
      </c>
      <c r="C10" s="28">
        <v>4</v>
      </c>
      <c r="D10" s="26"/>
      <c r="E10" s="26">
        <v>12</v>
      </c>
      <c r="F10" s="26"/>
      <c r="G10" s="26"/>
      <c r="H10" s="26"/>
      <c r="I10" s="29"/>
      <c r="J10" s="26"/>
      <c r="K10" s="30">
        <v>2109</v>
      </c>
      <c r="L10" s="30"/>
      <c r="M10" s="30">
        <v>705</v>
      </c>
      <c r="N10" s="30"/>
      <c r="O10" s="83">
        <v>1404</v>
      </c>
      <c r="P10" s="30">
        <v>1135</v>
      </c>
      <c r="Q10" s="30">
        <v>269</v>
      </c>
      <c r="R10" s="30"/>
      <c r="S10" s="31"/>
      <c r="T10" s="32">
        <v>865</v>
      </c>
      <c r="U10" s="30">
        <v>289</v>
      </c>
      <c r="V10" s="30">
        <v>576</v>
      </c>
      <c r="W10" s="30">
        <v>460</v>
      </c>
      <c r="X10" s="30">
        <v>116</v>
      </c>
      <c r="Y10" s="30"/>
      <c r="Z10" s="31"/>
      <c r="AA10" s="32">
        <v>1244</v>
      </c>
      <c r="AB10" s="30">
        <v>416</v>
      </c>
      <c r="AC10" s="30">
        <v>828</v>
      </c>
      <c r="AD10" s="30">
        <v>675</v>
      </c>
      <c r="AE10" s="30">
        <v>153</v>
      </c>
      <c r="AF10" s="26"/>
      <c r="AG10" s="29"/>
      <c r="AH10" s="28"/>
      <c r="AI10" s="26"/>
      <c r="AJ10" s="26"/>
      <c r="AK10" s="26"/>
      <c r="AL10" s="26"/>
      <c r="AM10" s="26"/>
      <c r="AN10" s="29"/>
      <c r="AO10" s="28"/>
      <c r="AP10" s="26"/>
      <c r="AQ10" s="26"/>
      <c r="AR10" s="26"/>
      <c r="AS10" s="26"/>
      <c r="AT10" s="26"/>
      <c r="AU10" s="29"/>
      <c r="AV10" s="28"/>
      <c r="AW10" s="26"/>
      <c r="AX10" s="26"/>
      <c r="AY10" s="26"/>
      <c r="AZ10" s="26"/>
      <c r="BA10" s="26"/>
      <c r="BB10" s="29"/>
      <c r="BC10" s="28"/>
      <c r="BD10" s="26"/>
      <c r="BE10" s="26"/>
      <c r="BF10" s="26"/>
      <c r="BG10" s="26"/>
      <c r="BH10" s="26"/>
      <c r="BI10" s="29"/>
      <c r="BJ10" s="33"/>
    </row>
    <row r="11" spans="1:62" ht="3.75" customHeight="1" thickBot="1">
      <c r="A11" s="22"/>
      <c r="B11" s="23"/>
      <c r="C11" s="22"/>
      <c r="D11" s="22"/>
      <c r="E11" s="22"/>
      <c r="F11" s="22"/>
      <c r="G11" s="22"/>
      <c r="H11" s="22"/>
      <c r="I11" s="22"/>
      <c r="J11" s="22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0"/>
    </row>
    <row r="12" spans="1:62" ht="21" customHeight="1" thickBot="1">
      <c r="A12" s="30" t="s">
        <v>182</v>
      </c>
      <c r="B12" s="35" t="s">
        <v>183</v>
      </c>
      <c r="C12" s="28">
        <v>1</v>
      </c>
      <c r="D12" s="26"/>
      <c r="E12" s="26">
        <v>10</v>
      </c>
      <c r="F12" s="26"/>
      <c r="G12" s="26"/>
      <c r="H12" s="26"/>
      <c r="I12" s="29"/>
      <c r="J12" s="69"/>
      <c r="K12" s="32">
        <f>K13+K14+K15+K16+K17+K18+K19+K20+K21+K22</f>
        <v>1219</v>
      </c>
      <c r="L12" s="32">
        <f aca="true" t="shared" si="0" ref="L12:AF12">L13+L14+L15+L16+L17+L18+L19+L20+L21+L22</f>
        <v>0</v>
      </c>
      <c r="M12" s="32">
        <f t="shared" si="0"/>
        <v>408</v>
      </c>
      <c r="N12" s="32">
        <f t="shared" si="0"/>
        <v>0</v>
      </c>
      <c r="O12" s="32">
        <f t="shared" si="0"/>
        <v>811</v>
      </c>
      <c r="P12" s="32">
        <f t="shared" si="0"/>
        <v>594</v>
      </c>
      <c r="Q12" s="32">
        <f t="shared" si="0"/>
        <v>217</v>
      </c>
      <c r="R12" s="32">
        <f t="shared" si="0"/>
        <v>0</v>
      </c>
      <c r="S12" s="32">
        <f t="shared" si="0"/>
        <v>0</v>
      </c>
      <c r="T12" s="32">
        <f t="shared" si="0"/>
        <v>526</v>
      </c>
      <c r="U12" s="32">
        <f t="shared" si="0"/>
        <v>176</v>
      </c>
      <c r="V12" s="32">
        <f t="shared" si="0"/>
        <v>350</v>
      </c>
      <c r="W12" s="32">
        <f t="shared" si="0"/>
        <v>262</v>
      </c>
      <c r="X12" s="32">
        <f t="shared" si="0"/>
        <v>88</v>
      </c>
      <c r="Y12" s="32">
        <f t="shared" si="0"/>
        <v>0</v>
      </c>
      <c r="Z12" s="32">
        <f t="shared" si="0"/>
        <v>0</v>
      </c>
      <c r="AA12" s="32">
        <f t="shared" si="0"/>
        <v>693</v>
      </c>
      <c r="AB12" s="32">
        <f t="shared" si="0"/>
        <v>232</v>
      </c>
      <c r="AC12" s="32">
        <f t="shared" si="0"/>
        <v>461</v>
      </c>
      <c r="AD12" s="32">
        <f t="shared" si="0"/>
        <v>332</v>
      </c>
      <c r="AE12" s="32">
        <f t="shared" si="0"/>
        <v>129</v>
      </c>
      <c r="AF12" s="32">
        <f t="shared" si="0"/>
        <v>0</v>
      </c>
      <c r="AG12" s="31"/>
      <c r="AH12" s="28"/>
      <c r="AI12" s="26"/>
      <c r="AJ12" s="26"/>
      <c r="AK12" s="26"/>
      <c r="AL12" s="26"/>
      <c r="AM12" s="26"/>
      <c r="AN12" s="29"/>
      <c r="AO12" s="28"/>
      <c r="AP12" s="26"/>
      <c r="AQ12" s="26"/>
      <c r="AR12" s="26"/>
      <c r="AS12" s="26"/>
      <c r="AT12" s="26"/>
      <c r="AU12" s="29"/>
      <c r="AV12" s="28"/>
      <c r="AW12" s="26"/>
      <c r="AX12" s="26"/>
      <c r="AY12" s="26"/>
      <c r="AZ12" s="26"/>
      <c r="BA12" s="26"/>
      <c r="BB12" s="29"/>
      <c r="BC12" s="28"/>
      <c r="BD12" s="26"/>
      <c r="BE12" s="26"/>
      <c r="BF12" s="26"/>
      <c r="BG12" s="26"/>
      <c r="BH12" s="26"/>
      <c r="BI12" s="29"/>
      <c r="BJ12" s="33"/>
    </row>
    <row r="13" spans="1:62" ht="15" customHeight="1">
      <c r="A13" s="36" t="s">
        <v>184</v>
      </c>
      <c r="B13" s="37" t="s">
        <v>185</v>
      </c>
      <c r="C13" s="38">
        <v>2</v>
      </c>
      <c r="D13" s="39"/>
      <c r="E13" s="39"/>
      <c r="F13" s="39"/>
      <c r="G13" s="39"/>
      <c r="H13" s="39"/>
      <c r="I13" s="40"/>
      <c r="J13" s="39"/>
      <c r="K13" s="41">
        <v>117</v>
      </c>
      <c r="L13" s="39"/>
      <c r="M13" s="39">
        <v>39</v>
      </c>
      <c r="N13" s="39"/>
      <c r="O13" s="41">
        <v>78</v>
      </c>
      <c r="P13" s="41">
        <v>78</v>
      </c>
      <c r="Q13" s="41"/>
      <c r="R13" s="41"/>
      <c r="S13" s="42"/>
      <c r="T13" s="43">
        <v>48</v>
      </c>
      <c r="U13" s="39">
        <v>16</v>
      </c>
      <c r="V13" s="41">
        <v>32</v>
      </c>
      <c r="W13" s="44">
        <v>32</v>
      </c>
      <c r="X13" s="39"/>
      <c r="Y13" s="39"/>
      <c r="Z13" s="40"/>
      <c r="AA13" s="43">
        <v>69</v>
      </c>
      <c r="AB13" s="39">
        <v>23</v>
      </c>
      <c r="AC13" s="41">
        <v>46</v>
      </c>
      <c r="AD13" s="44">
        <v>46</v>
      </c>
      <c r="AE13" s="39"/>
      <c r="AF13" s="39"/>
      <c r="AG13" s="40"/>
      <c r="AH13" s="43"/>
      <c r="AI13" s="39"/>
      <c r="AJ13" s="41"/>
      <c r="AK13" s="39"/>
      <c r="AL13" s="39"/>
      <c r="AM13" s="39"/>
      <c r="AN13" s="40"/>
      <c r="AO13" s="43"/>
      <c r="AP13" s="39"/>
      <c r="AQ13" s="41"/>
      <c r="AR13" s="39"/>
      <c r="AS13" s="39"/>
      <c r="AT13" s="39"/>
      <c r="AU13" s="40"/>
      <c r="AV13" s="43"/>
      <c r="AW13" s="39"/>
      <c r="AX13" s="41"/>
      <c r="AY13" s="39"/>
      <c r="AZ13" s="39"/>
      <c r="BA13" s="39"/>
      <c r="BB13" s="40"/>
      <c r="BC13" s="43"/>
      <c r="BD13" s="39"/>
      <c r="BE13" s="41"/>
      <c r="BF13" s="39"/>
      <c r="BG13" s="39"/>
      <c r="BH13" s="39"/>
      <c r="BI13" s="40"/>
      <c r="BJ13" s="45"/>
    </row>
    <row r="14" spans="1:62" ht="16.5" customHeight="1">
      <c r="A14" s="36" t="s">
        <v>186</v>
      </c>
      <c r="B14" s="37" t="s">
        <v>187</v>
      </c>
      <c r="C14" s="38"/>
      <c r="D14" s="39"/>
      <c r="E14" s="39">
        <v>2</v>
      </c>
      <c r="F14" s="39"/>
      <c r="G14" s="39"/>
      <c r="H14" s="39"/>
      <c r="I14" s="40"/>
      <c r="J14" s="39"/>
      <c r="K14" s="41">
        <v>176</v>
      </c>
      <c r="L14" s="39"/>
      <c r="M14" s="39">
        <v>59</v>
      </c>
      <c r="N14" s="39"/>
      <c r="O14" s="41">
        <v>117</v>
      </c>
      <c r="P14" s="41">
        <v>117</v>
      </c>
      <c r="Q14" s="41"/>
      <c r="R14" s="41"/>
      <c r="S14" s="42"/>
      <c r="T14" s="43">
        <v>72</v>
      </c>
      <c r="U14" s="39">
        <v>24</v>
      </c>
      <c r="V14" s="41">
        <v>48</v>
      </c>
      <c r="W14" s="44">
        <v>48</v>
      </c>
      <c r="X14" s="39"/>
      <c r="Y14" s="39"/>
      <c r="Z14" s="40"/>
      <c r="AA14" s="43">
        <v>104</v>
      </c>
      <c r="AB14" s="39">
        <v>35</v>
      </c>
      <c r="AC14" s="41">
        <v>69</v>
      </c>
      <c r="AD14" s="44">
        <v>69</v>
      </c>
      <c r="AE14" s="39"/>
      <c r="AF14" s="39"/>
      <c r="AG14" s="40"/>
      <c r="AH14" s="43"/>
      <c r="AI14" s="39"/>
      <c r="AJ14" s="41"/>
      <c r="AK14" s="39"/>
      <c r="AL14" s="39"/>
      <c r="AM14" s="39"/>
      <c r="AN14" s="40"/>
      <c r="AO14" s="43"/>
      <c r="AP14" s="39"/>
      <c r="AQ14" s="41"/>
      <c r="AR14" s="39"/>
      <c r="AS14" s="39"/>
      <c r="AT14" s="39"/>
      <c r="AU14" s="40"/>
      <c r="AV14" s="43"/>
      <c r="AW14" s="39"/>
      <c r="AX14" s="41"/>
      <c r="AY14" s="39"/>
      <c r="AZ14" s="39"/>
      <c r="BA14" s="39"/>
      <c r="BB14" s="40"/>
      <c r="BC14" s="43"/>
      <c r="BD14" s="39"/>
      <c r="BE14" s="41"/>
      <c r="BF14" s="39"/>
      <c r="BG14" s="39"/>
      <c r="BH14" s="39"/>
      <c r="BI14" s="40"/>
      <c r="BJ14" s="45"/>
    </row>
    <row r="15" spans="1:62" ht="15.75" customHeight="1">
      <c r="A15" s="36" t="s">
        <v>188</v>
      </c>
      <c r="B15" s="37" t="s">
        <v>23</v>
      </c>
      <c r="C15" s="38"/>
      <c r="D15" s="39"/>
      <c r="E15" s="39">
        <v>2</v>
      </c>
      <c r="F15" s="39"/>
      <c r="G15" s="39"/>
      <c r="H15" s="39"/>
      <c r="I15" s="40"/>
      <c r="J15" s="39"/>
      <c r="K15" s="41">
        <v>117</v>
      </c>
      <c r="L15" s="39"/>
      <c r="M15" s="39">
        <v>39</v>
      </c>
      <c r="N15" s="39"/>
      <c r="O15" s="41">
        <v>78</v>
      </c>
      <c r="P15" s="41"/>
      <c r="Q15" s="41">
        <v>78</v>
      </c>
      <c r="R15" s="41"/>
      <c r="S15" s="42"/>
      <c r="T15" s="43">
        <v>48</v>
      </c>
      <c r="U15" s="39">
        <v>16</v>
      </c>
      <c r="V15" s="41">
        <v>32</v>
      </c>
      <c r="W15" s="39"/>
      <c r="X15" s="44">
        <v>32</v>
      </c>
      <c r="Y15" s="39"/>
      <c r="Z15" s="40"/>
      <c r="AA15" s="43">
        <v>69</v>
      </c>
      <c r="AB15" s="39">
        <v>23</v>
      </c>
      <c r="AC15" s="41">
        <v>46</v>
      </c>
      <c r="AD15" s="39"/>
      <c r="AE15" s="44">
        <v>46</v>
      </c>
      <c r="AF15" s="39"/>
      <c r="AG15" s="40"/>
      <c r="AH15" s="43"/>
      <c r="AI15" s="39"/>
      <c r="AJ15" s="41"/>
      <c r="AK15" s="39"/>
      <c r="AL15" s="39"/>
      <c r="AM15" s="39"/>
      <c r="AN15" s="40"/>
      <c r="AO15" s="43"/>
      <c r="AP15" s="39"/>
      <c r="AQ15" s="41"/>
      <c r="AR15" s="39"/>
      <c r="AS15" s="39"/>
      <c r="AT15" s="39"/>
      <c r="AU15" s="40"/>
      <c r="AV15" s="43"/>
      <c r="AW15" s="39"/>
      <c r="AX15" s="41"/>
      <c r="AY15" s="39"/>
      <c r="AZ15" s="39"/>
      <c r="BA15" s="39"/>
      <c r="BB15" s="40"/>
      <c r="BC15" s="43"/>
      <c r="BD15" s="39"/>
      <c r="BE15" s="41"/>
      <c r="BF15" s="39"/>
      <c r="BG15" s="39"/>
      <c r="BH15" s="39"/>
      <c r="BI15" s="40"/>
      <c r="BJ15" s="45"/>
    </row>
    <row r="16" spans="1:62" ht="15.75" customHeight="1">
      <c r="A16" s="36" t="s">
        <v>189</v>
      </c>
      <c r="B16" s="37" t="s">
        <v>20</v>
      </c>
      <c r="C16" s="38"/>
      <c r="D16" s="39"/>
      <c r="E16" s="39">
        <v>2</v>
      </c>
      <c r="F16" s="39"/>
      <c r="G16" s="39"/>
      <c r="H16" s="39"/>
      <c r="I16" s="40"/>
      <c r="J16" s="39"/>
      <c r="K16" s="41">
        <v>176</v>
      </c>
      <c r="L16" s="39"/>
      <c r="M16" s="39">
        <v>59</v>
      </c>
      <c r="N16" s="39"/>
      <c r="O16" s="41">
        <v>117</v>
      </c>
      <c r="P16" s="41">
        <v>117</v>
      </c>
      <c r="Q16" s="41"/>
      <c r="R16" s="41"/>
      <c r="S16" s="42"/>
      <c r="T16" s="43">
        <v>72</v>
      </c>
      <c r="U16" s="39">
        <v>24</v>
      </c>
      <c r="V16" s="41">
        <v>48</v>
      </c>
      <c r="W16" s="44">
        <v>48</v>
      </c>
      <c r="X16" s="39"/>
      <c r="Y16" s="39"/>
      <c r="Z16" s="40"/>
      <c r="AA16" s="43">
        <v>104</v>
      </c>
      <c r="AB16" s="39">
        <v>35</v>
      </c>
      <c r="AC16" s="41">
        <v>69</v>
      </c>
      <c r="AD16" s="44">
        <v>69</v>
      </c>
      <c r="AE16" s="39"/>
      <c r="AF16" s="39"/>
      <c r="AG16" s="40"/>
      <c r="AH16" s="43"/>
      <c r="AI16" s="39"/>
      <c r="AJ16" s="41"/>
      <c r="AK16" s="39"/>
      <c r="AL16" s="39"/>
      <c r="AM16" s="39"/>
      <c r="AN16" s="40"/>
      <c r="AO16" s="43"/>
      <c r="AP16" s="39"/>
      <c r="AQ16" s="41"/>
      <c r="AR16" s="39"/>
      <c r="AS16" s="39"/>
      <c r="AT16" s="39"/>
      <c r="AU16" s="40"/>
      <c r="AV16" s="43"/>
      <c r="AW16" s="39"/>
      <c r="AX16" s="41"/>
      <c r="AY16" s="39"/>
      <c r="AZ16" s="39"/>
      <c r="BA16" s="39"/>
      <c r="BB16" s="40"/>
      <c r="BC16" s="43"/>
      <c r="BD16" s="39"/>
      <c r="BE16" s="41"/>
      <c r="BF16" s="39"/>
      <c r="BG16" s="39"/>
      <c r="BH16" s="39"/>
      <c r="BI16" s="40"/>
      <c r="BJ16" s="45"/>
    </row>
    <row r="17" spans="1:62" ht="16.5" customHeight="1">
      <c r="A17" s="36" t="s">
        <v>190</v>
      </c>
      <c r="B17" s="37" t="s">
        <v>191</v>
      </c>
      <c r="C17" s="38"/>
      <c r="D17" s="39"/>
      <c r="E17" s="39">
        <v>2</v>
      </c>
      <c r="F17" s="39"/>
      <c r="G17" s="39"/>
      <c r="H17" s="39"/>
      <c r="I17" s="40"/>
      <c r="J17" s="39"/>
      <c r="K17" s="41">
        <v>117</v>
      </c>
      <c r="L17" s="39"/>
      <c r="M17" s="39">
        <v>39</v>
      </c>
      <c r="N17" s="39"/>
      <c r="O17" s="41">
        <v>78</v>
      </c>
      <c r="P17" s="41">
        <v>78</v>
      </c>
      <c r="Q17" s="41"/>
      <c r="R17" s="41"/>
      <c r="S17" s="42"/>
      <c r="T17" s="43">
        <v>48</v>
      </c>
      <c r="U17" s="39">
        <v>16</v>
      </c>
      <c r="V17" s="41">
        <v>32</v>
      </c>
      <c r="W17" s="44">
        <v>32</v>
      </c>
      <c r="X17" s="39"/>
      <c r="Y17" s="39"/>
      <c r="Z17" s="40"/>
      <c r="AA17" s="43">
        <v>69</v>
      </c>
      <c r="AB17" s="39">
        <v>23</v>
      </c>
      <c r="AC17" s="41">
        <v>46</v>
      </c>
      <c r="AD17" s="44">
        <v>46</v>
      </c>
      <c r="AE17" s="39"/>
      <c r="AF17" s="39"/>
      <c r="AG17" s="40"/>
      <c r="AH17" s="43"/>
      <c r="AI17" s="39"/>
      <c r="AJ17" s="41"/>
      <c r="AK17" s="39"/>
      <c r="AL17" s="39"/>
      <c r="AM17" s="39"/>
      <c r="AN17" s="40"/>
      <c r="AO17" s="43"/>
      <c r="AP17" s="39"/>
      <c r="AQ17" s="41"/>
      <c r="AR17" s="39"/>
      <c r="AS17" s="39"/>
      <c r="AT17" s="39"/>
      <c r="AU17" s="40"/>
      <c r="AV17" s="43"/>
      <c r="AW17" s="39"/>
      <c r="AX17" s="41"/>
      <c r="AY17" s="39"/>
      <c r="AZ17" s="39"/>
      <c r="BA17" s="39"/>
      <c r="BB17" s="40"/>
      <c r="BC17" s="43"/>
      <c r="BD17" s="39"/>
      <c r="BE17" s="41"/>
      <c r="BF17" s="39"/>
      <c r="BG17" s="39"/>
      <c r="BH17" s="39"/>
      <c r="BI17" s="40"/>
      <c r="BJ17" s="45"/>
    </row>
    <row r="18" spans="1:62" ht="14.25" customHeight="1">
      <c r="A18" s="36" t="s">
        <v>192</v>
      </c>
      <c r="B18" s="37" t="s">
        <v>193</v>
      </c>
      <c r="C18" s="38"/>
      <c r="D18" s="39"/>
      <c r="E18" s="39">
        <v>1</v>
      </c>
      <c r="F18" s="39"/>
      <c r="G18" s="39"/>
      <c r="H18" s="39"/>
      <c r="I18" s="40"/>
      <c r="J18" s="39"/>
      <c r="K18" s="41">
        <v>59</v>
      </c>
      <c r="L18" s="39"/>
      <c r="M18" s="39">
        <v>20</v>
      </c>
      <c r="N18" s="39"/>
      <c r="O18" s="41">
        <v>39</v>
      </c>
      <c r="P18" s="41">
        <v>39</v>
      </c>
      <c r="Q18" s="41"/>
      <c r="R18" s="41"/>
      <c r="S18" s="42"/>
      <c r="T18" s="43">
        <v>59</v>
      </c>
      <c r="U18" s="39">
        <v>20</v>
      </c>
      <c r="V18" s="41">
        <v>39</v>
      </c>
      <c r="W18" s="44">
        <v>39</v>
      </c>
      <c r="X18" s="39"/>
      <c r="Y18" s="39"/>
      <c r="Z18" s="40"/>
      <c r="AA18" s="43"/>
      <c r="AB18" s="39"/>
      <c r="AC18" s="41"/>
      <c r="AD18" s="39"/>
      <c r="AE18" s="39"/>
      <c r="AF18" s="39"/>
      <c r="AG18" s="40"/>
      <c r="AH18" s="43"/>
      <c r="AI18" s="39"/>
      <c r="AJ18" s="41"/>
      <c r="AK18" s="39"/>
      <c r="AL18" s="39"/>
      <c r="AM18" s="39"/>
      <c r="AN18" s="40"/>
      <c r="AO18" s="43"/>
      <c r="AP18" s="39"/>
      <c r="AQ18" s="41"/>
      <c r="AR18" s="39"/>
      <c r="AS18" s="39"/>
      <c r="AT18" s="39"/>
      <c r="AU18" s="40"/>
      <c r="AV18" s="43"/>
      <c r="AW18" s="39"/>
      <c r="AX18" s="41"/>
      <c r="AY18" s="39"/>
      <c r="AZ18" s="39"/>
      <c r="BA18" s="39"/>
      <c r="BB18" s="40"/>
      <c r="BC18" s="43"/>
      <c r="BD18" s="39"/>
      <c r="BE18" s="41"/>
      <c r="BF18" s="39"/>
      <c r="BG18" s="39"/>
      <c r="BH18" s="39"/>
      <c r="BI18" s="40"/>
      <c r="BJ18" s="45"/>
    </row>
    <row r="19" spans="1:62" ht="15.75" customHeight="1">
      <c r="A19" s="36" t="s">
        <v>194</v>
      </c>
      <c r="B19" s="37" t="s">
        <v>195</v>
      </c>
      <c r="C19" s="38"/>
      <c r="D19" s="39"/>
      <c r="E19" s="39">
        <v>12</v>
      </c>
      <c r="F19" s="39"/>
      <c r="G19" s="39"/>
      <c r="H19" s="39"/>
      <c r="I19" s="40"/>
      <c r="J19" s="39"/>
      <c r="K19" s="41">
        <v>120</v>
      </c>
      <c r="L19" s="39"/>
      <c r="M19" s="39">
        <v>40</v>
      </c>
      <c r="N19" s="39"/>
      <c r="O19" s="41">
        <v>80</v>
      </c>
      <c r="P19" s="41">
        <v>60</v>
      </c>
      <c r="Q19" s="41">
        <v>20</v>
      </c>
      <c r="R19" s="41"/>
      <c r="S19" s="42"/>
      <c r="T19" s="43">
        <v>59</v>
      </c>
      <c r="U19" s="39">
        <v>20</v>
      </c>
      <c r="V19" s="41">
        <v>39</v>
      </c>
      <c r="W19" s="44">
        <v>29</v>
      </c>
      <c r="X19" s="44">
        <v>10</v>
      </c>
      <c r="Y19" s="39"/>
      <c r="Z19" s="40"/>
      <c r="AA19" s="43">
        <v>117</v>
      </c>
      <c r="AB19" s="39">
        <v>20</v>
      </c>
      <c r="AC19" s="41">
        <v>41</v>
      </c>
      <c r="AD19" s="44">
        <v>31</v>
      </c>
      <c r="AE19" s="44">
        <v>10</v>
      </c>
      <c r="AF19" s="39"/>
      <c r="AG19" s="40"/>
      <c r="AH19" s="43"/>
      <c r="AI19" s="39"/>
      <c r="AJ19" s="41"/>
      <c r="AK19" s="39"/>
      <c r="AL19" s="39"/>
      <c r="AM19" s="39"/>
      <c r="AN19" s="40"/>
      <c r="AO19" s="43"/>
      <c r="AP19" s="39"/>
      <c r="AQ19" s="41"/>
      <c r="AR19" s="39"/>
      <c r="AS19" s="39"/>
      <c r="AT19" s="39"/>
      <c r="AU19" s="40"/>
      <c r="AV19" s="43"/>
      <c r="AW19" s="39"/>
      <c r="AX19" s="41"/>
      <c r="AY19" s="39"/>
      <c r="AZ19" s="39"/>
      <c r="BA19" s="39"/>
      <c r="BB19" s="40"/>
      <c r="BC19" s="43"/>
      <c r="BD19" s="39"/>
      <c r="BE19" s="41"/>
      <c r="BF19" s="39"/>
      <c r="BG19" s="39"/>
      <c r="BH19" s="39"/>
      <c r="BI19" s="40"/>
      <c r="BJ19" s="45"/>
    </row>
    <row r="20" spans="1:62" ht="16.5" customHeight="1">
      <c r="A20" s="36" t="s">
        <v>196</v>
      </c>
      <c r="B20" s="37" t="s">
        <v>359</v>
      </c>
      <c r="C20" s="38"/>
      <c r="D20" s="39"/>
      <c r="E20" s="39"/>
      <c r="F20" s="39"/>
      <c r="G20" s="39"/>
      <c r="H20" s="39"/>
      <c r="I20" s="40"/>
      <c r="J20" s="39"/>
      <c r="K20" s="41">
        <v>56</v>
      </c>
      <c r="L20" s="39"/>
      <c r="M20" s="39">
        <v>19</v>
      </c>
      <c r="N20" s="39"/>
      <c r="O20" s="41">
        <v>37</v>
      </c>
      <c r="P20" s="41">
        <v>33</v>
      </c>
      <c r="Q20" s="41">
        <v>4</v>
      </c>
      <c r="R20" s="41"/>
      <c r="S20" s="42"/>
      <c r="T20" s="43"/>
      <c r="U20" s="39"/>
      <c r="V20" s="41"/>
      <c r="W20" s="44"/>
      <c r="X20" s="44"/>
      <c r="Y20" s="39"/>
      <c r="Z20" s="40"/>
      <c r="AA20" s="43"/>
      <c r="AB20" s="39">
        <v>19</v>
      </c>
      <c r="AC20" s="41">
        <v>37</v>
      </c>
      <c r="AD20" s="44">
        <v>33</v>
      </c>
      <c r="AE20" s="44">
        <v>4</v>
      </c>
      <c r="AF20" s="39"/>
      <c r="AG20" s="40"/>
      <c r="AH20" s="43"/>
      <c r="AI20" s="39"/>
      <c r="AJ20" s="41"/>
      <c r="AK20" s="39"/>
      <c r="AL20" s="39"/>
      <c r="AM20" s="39"/>
      <c r="AN20" s="40"/>
      <c r="AO20" s="43"/>
      <c r="AP20" s="39"/>
      <c r="AQ20" s="41"/>
      <c r="AR20" s="39"/>
      <c r="AS20" s="39"/>
      <c r="AT20" s="39"/>
      <c r="AU20" s="40"/>
      <c r="AV20" s="43"/>
      <c r="AW20" s="39"/>
      <c r="AX20" s="41"/>
      <c r="AY20" s="39"/>
      <c r="AZ20" s="39"/>
      <c r="BA20" s="39"/>
      <c r="BB20" s="40"/>
      <c r="BC20" s="43"/>
      <c r="BD20" s="39"/>
      <c r="BE20" s="41"/>
      <c r="BF20" s="39"/>
      <c r="BG20" s="39"/>
      <c r="BH20" s="39"/>
      <c r="BI20" s="40"/>
      <c r="BJ20" s="45"/>
    </row>
    <row r="21" spans="1:62" ht="17.25" customHeight="1">
      <c r="A21" s="36" t="s">
        <v>196</v>
      </c>
      <c r="B21" s="37" t="s">
        <v>14</v>
      </c>
      <c r="C21" s="38"/>
      <c r="D21" s="39"/>
      <c r="E21" s="39">
        <v>12</v>
      </c>
      <c r="F21" s="39"/>
      <c r="G21" s="39"/>
      <c r="H21" s="39"/>
      <c r="I21" s="40"/>
      <c r="J21" s="39"/>
      <c r="K21" s="41">
        <v>176</v>
      </c>
      <c r="L21" s="39"/>
      <c r="M21" s="39">
        <v>59</v>
      </c>
      <c r="N21" s="39"/>
      <c r="O21" s="41">
        <v>117</v>
      </c>
      <c r="P21" s="41">
        <v>2</v>
      </c>
      <c r="Q21" s="41">
        <v>115</v>
      </c>
      <c r="R21" s="41"/>
      <c r="S21" s="42"/>
      <c r="T21" s="43">
        <v>72</v>
      </c>
      <c r="U21" s="39">
        <v>24</v>
      </c>
      <c r="V21" s="41">
        <v>48</v>
      </c>
      <c r="W21" s="44">
        <v>2</v>
      </c>
      <c r="X21" s="44">
        <v>46</v>
      </c>
      <c r="Y21" s="39"/>
      <c r="Z21" s="40"/>
      <c r="AA21" s="43">
        <v>104</v>
      </c>
      <c r="AB21" s="39">
        <v>35</v>
      </c>
      <c r="AC21" s="41">
        <v>69</v>
      </c>
      <c r="AD21" s="39"/>
      <c r="AE21" s="44">
        <v>69</v>
      </c>
      <c r="AF21" s="39"/>
      <c r="AG21" s="40"/>
      <c r="AH21" s="43"/>
      <c r="AI21" s="39"/>
      <c r="AJ21" s="41"/>
      <c r="AK21" s="39"/>
      <c r="AL21" s="39"/>
      <c r="AM21" s="39"/>
      <c r="AN21" s="40"/>
      <c r="AO21" s="43"/>
      <c r="AP21" s="39"/>
      <c r="AQ21" s="41"/>
      <c r="AR21" s="39"/>
      <c r="AS21" s="39"/>
      <c r="AT21" s="39"/>
      <c r="AU21" s="40"/>
      <c r="AV21" s="43"/>
      <c r="AW21" s="39"/>
      <c r="AX21" s="41"/>
      <c r="AY21" s="39"/>
      <c r="AZ21" s="39"/>
      <c r="BA21" s="39"/>
      <c r="BB21" s="40"/>
      <c r="BC21" s="43"/>
      <c r="BD21" s="39"/>
      <c r="BE21" s="41"/>
      <c r="BF21" s="39"/>
      <c r="BG21" s="39"/>
      <c r="BH21" s="39"/>
      <c r="BI21" s="40"/>
      <c r="BJ21" s="45"/>
    </row>
    <row r="22" spans="1:62" ht="23.25" customHeight="1">
      <c r="A22" s="36" t="s">
        <v>197</v>
      </c>
      <c r="B22" s="37" t="s">
        <v>198</v>
      </c>
      <c r="C22" s="38"/>
      <c r="D22" s="39"/>
      <c r="E22" s="39">
        <v>2</v>
      </c>
      <c r="F22" s="39"/>
      <c r="G22" s="39"/>
      <c r="H22" s="39"/>
      <c r="I22" s="40"/>
      <c r="J22" s="39"/>
      <c r="K22" s="41">
        <v>105</v>
      </c>
      <c r="L22" s="39"/>
      <c r="M22" s="39">
        <v>35</v>
      </c>
      <c r="N22" s="39"/>
      <c r="O22" s="41">
        <v>70</v>
      </c>
      <c r="P22" s="41">
        <v>70</v>
      </c>
      <c r="Q22" s="41"/>
      <c r="R22" s="41"/>
      <c r="S22" s="42"/>
      <c r="T22" s="43">
        <v>48</v>
      </c>
      <c r="U22" s="39">
        <v>16</v>
      </c>
      <c r="V22" s="41">
        <v>32</v>
      </c>
      <c r="W22" s="44">
        <v>32</v>
      </c>
      <c r="X22" s="39"/>
      <c r="Y22" s="39"/>
      <c r="Z22" s="40"/>
      <c r="AA22" s="43">
        <v>57</v>
      </c>
      <c r="AB22" s="39">
        <v>19</v>
      </c>
      <c r="AC22" s="41">
        <v>38</v>
      </c>
      <c r="AD22" s="44">
        <v>38</v>
      </c>
      <c r="AE22" s="39"/>
      <c r="AF22" s="39"/>
      <c r="AG22" s="40"/>
      <c r="AH22" s="43"/>
      <c r="AI22" s="39"/>
      <c r="AJ22" s="41"/>
      <c r="AK22" s="39"/>
      <c r="AL22" s="39"/>
      <c r="AM22" s="39"/>
      <c r="AN22" s="40"/>
      <c r="AO22" s="43"/>
      <c r="AP22" s="39"/>
      <c r="AQ22" s="41"/>
      <c r="AR22" s="39"/>
      <c r="AS22" s="39"/>
      <c r="AT22" s="39"/>
      <c r="AU22" s="40"/>
      <c r="AV22" s="43"/>
      <c r="AW22" s="39"/>
      <c r="AX22" s="41"/>
      <c r="AY22" s="39"/>
      <c r="AZ22" s="39"/>
      <c r="BA22" s="39"/>
      <c r="BB22" s="40"/>
      <c r="BC22" s="43"/>
      <c r="BD22" s="39"/>
      <c r="BE22" s="41"/>
      <c r="BF22" s="39"/>
      <c r="BG22" s="39"/>
      <c r="BH22" s="39"/>
      <c r="BI22" s="40"/>
      <c r="BJ22" s="45"/>
    </row>
    <row r="23" spans="1:62" ht="3.75" customHeight="1" thickBot="1">
      <c r="A23" s="34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0"/>
    </row>
    <row r="24" spans="1:62" ht="31.5" customHeight="1" thickBot="1">
      <c r="A24" s="30" t="s">
        <v>199</v>
      </c>
      <c r="B24" s="35" t="s">
        <v>200</v>
      </c>
      <c r="C24" s="28">
        <v>3</v>
      </c>
      <c r="D24" s="26"/>
      <c r="E24" s="26">
        <v>2</v>
      </c>
      <c r="F24" s="26"/>
      <c r="G24" s="26"/>
      <c r="H24" s="26"/>
      <c r="I24" s="29"/>
      <c r="J24" s="69"/>
      <c r="K24" s="32">
        <f>K25+K26+K27+K28</f>
        <v>890</v>
      </c>
      <c r="L24" s="30">
        <f aca="true" t="shared" si="1" ref="L24:AH24">L25+L26+L27+L28</f>
        <v>0</v>
      </c>
      <c r="M24" s="30">
        <f t="shared" si="1"/>
        <v>297</v>
      </c>
      <c r="N24" s="30">
        <f t="shared" si="1"/>
        <v>0</v>
      </c>
      <c r="O24" s="30">
        <f t="shared" si="1"/>
        <v>593</v>
      </c>
      <c r="P24" s="30">
        <f t="shared" si="1"/>
        <v>545</v>
      </c>
      <c r="Q24" s="30">
        <f t="shared" si="1"/>
        <v>48</v>
      </c>
      <c r="R24" s="30">
        <f t="shared" si="1"/>
        <v>0</v>
      </c>
      <c r="S24" s="31"/>
      <c r="T24" s="70">
        <f t="shared" si="1"/>
        <v>339</v>
      </c>
      <c r="U24" s="30">
        <f t="shared" si="1"/>
        <v>113</v>
      </c>
      <c r="V24" s="30">
        <f t="shared" si="1"/>
        <v>226</v>
      </c>
      <c r="W24" s="30">
        <f t="shared" si="1"/>
        <v>198</v>
      </c>
      <c r="X24" s="30">
        <f t="shared" si="1"/>
        <v>28</v>
      </c>
      <c r="Y24" s="30">
        <f t="shared" si="1"/>
        <v>0</v>
      </c>
      <c r="Z24" s="30"/>
      <c r="AA24" s="72">
        <f t="shared" si="1"/>
        <v>551</v>
      </c>
      <c r="AB24" s="32">
        <f t="shared" si="1"/>
        <v>184</v>
      </c>
      <c r="AC24" s="30">
        <f t="shared" si="1"/>
        <v>367</v>
      </c>
      <c r="AD24" s="30">
        <f t="shared" si="1"/>
        <v>347</v>
      </c>
      <c r="AE24" s="30">
        <f t="shared" si="1"/>
        <v>20</v>
      </c>
      <c r="AF24" s="30">
        <f t="shared" si="1"/>
        <v>0</v>
      </c>
      <c r="AG24" s="31"/>
      <c r="AH24" s="70">
        <f t="shared" si="1"/>
        <v>0</v>
      </c>
      <c r="AI24" s="26"/>
      <c r="AJ24" s="26"/>
      <c r="AK24" s="26"/>
      <c r="AL24" s="26"/>
      <c r="AM24" s="26"/>
      <c r="AN24" s="29"/>
      <c r="AO24" s="28"/>
      <c r="AP24" s="26"/>
      <c r="AQ24" s="26"/>
      <c r="AR24" s="26"/>
      <c r="AS24" s="26"/>
      <c r="AT24" s="26"/>
      <c r="AU24" s="29"/>
      <c r="AV24" s="28"/>
      <c r="AW24" s="26"/>
      <c r="AX24" s="26"/>
      <c r="AY24" s="26"/>
      <c r="AZ24" s="26"/>
      <c r="BA24" s="26"/>
      <c r="BB24" s="29"/>
      <c r="BC24" s="28"/>
      <c r="BD24" s="26"/>
      <c r="BE24" s="26"/>
      <c r="BF24" s="26"/>
      <c r="BG24" s="26"/>
      <c r="BH24" s="26"/>
      <c r="BI24" s="29"/>
      <c r="BJ24" s="33"/>
    </row>
    <row r="25" spans="1:62" ht="24" customHeight="1">
      <c r="A25" s="36" t="s">
        <v>201</v>
      </c>
      <c r="B25" s="37" t="s">
        <v>8</v>
      </c>
      <c r="C25" s="38">
        <v>12</v>
      </c>
      <c r="D25" s="39"/>
      <c r="E25" s="39"/>
      <c r="F25" s="39"/>
      <c r="G25" s="39"/>
      <c r="H25" s="39"/>
      <c r="I25" s="40"/>
      <c r="J25" s="39"/>
      <c r="K25" s="41">
        <v>435</v>
      </c>
      <c r="L25" s="39"/>
      <c r="M25" s="39">
        <v>145</v>
      </c>
      <c r="N25" s="39"/>
      <c r="O25" s="41">
        <v>290</v>
      </c>
      <c r="P25" s="41">
        <v>290</v>
      </c>
      <c r="Q25" s="41"/>
      <c r="R25" s="41"/>
      <c r="S25" s="42"/>
      <c r="T25" s="43">
        <v>171</v>
      </c>
      <c r="U25" s="39">
        <v>57</v>
      </c>
      <c r="V25" s="41">
        <v>114</v>
      </c>
      <c r="W25" s="46">
        <v>114</v>
      </c>
      <c r="X25" s="39"/>
      <c r="Y25" s="39"/>
      <c r="Z25" s="40"/>
      <c r="AA25" s="43">
        <v>264</v>
      </c>
      <c r="AB25" s="39">
        <v>88</v>
      </c>
      <c r="AC25" s="41">
        <v>176</v>
      </c>
      <c r="AD25" s="46">
        <v>176</v>
      </c>
      <c r="AE25" s="39"/>
      <c r="AF25" s="39"/>
      <c r="AG25" s="40"/>
      <c r="AH25" s="43"/>
      <c r="AI25" s="39"/>
      <c r="AJ25" s="41"/>
      <c r="AK25" s="39"/>
      <c r="AL25" s="39"/>
      <c r="AM25" s="39"/>
      <c r="AN25" s="40"/>
      <c r="AO25" s="43"/>
      <c r="AP25" s="39"/>
      <c r="AQ25" s="41"/>
      <c r="AR25" s="39"/>
      <c r="AS25" s="39"/>
      <c r="AT25" s="39"/>
      <c r="AU25" s="40"/>
      <c r="AV25" s="43"/>
      <c r="AW25" s="39"/>
      <c r="AX25" s="41"/>
      <c r="AY25" s="39"/>
      <c r="AZ25" s="39"/>
      <c r="BA25" s="39"/>
      <c r="BB25" s="40"/>
      <c r="BC25" s="43"/>
      <c r="BD25" s="39"/>
      <c r="BE25" s="41"/>
      <c r="BF25" s="39"/>
      <c r="BG25" s="39"/>
      <c r="BH25" s="39"/>
      <c r="BI25" s="40"/>
      <c r="BJ25" s="45"/>
    </row>
    <row r="26" spans="1:62" ht="21" customHeight="1">
      <c r="A26" s="36" t="s">
        <v>202</v>
      </c>
      <c r="B26" s="37" t="s">
        <v>203</v>
      </c>
      <c r="C26" s="38"/>
      <c r="D26" s="39"/>
      <c r="E26" s="39">
        <v>2</v>
      </c>
      <c r="F26" s="39"/>
      <c r="G26" s="39"/>
      <c r="H26" s="39"/>
      <c r="I26" s="40"/>
      <c r="J26" s="39"/>
      <c r="K26" s="41">
        <v>143</v>
      </c>
      <c r="L26" s="39"/>
      <c r="M26" s="39">
        <v>48</v>
      </c>
      <c r="N26" s="39"/>
      <c r="O26" s="41">
        <v>95</v>
      </c>
      <c r="P26" s="41">
        <v>47</v>
      </c>
      <c r="Q26" s="41">
        <v>48</v>
      </c>
      <c r="R26" s="41"/>
      <c r="S26" s="42"/>
      <c r="T26" s="43">
        <v>72</v>
      </c>
      <c r="U26" s="39">
        <v>24</v>
      </c>
      <c r="V26" s="41">
        <v>48</v>
      </c>
      <c r="W26" s="44">
        <v>20</v>
      </c>
      <c r="X26" s="44">
        <v>28</v>
      </c>
      <c r="Y26" s="39"/>
      <c r="Z26" s="40"/>
      <c r="AA26" s="43">
        <v>71</v>
      </c>
      <c r="AB26" s="39">
        <v>24</v>
      </c>
      <c r="AC26" s="41">
        <v>47</v>
      </c>
      <c r="AD26" s="44">
        <v>27</v>
      </c>
      <c r="AE26" s="44">
        <v>20</v>
      </c>
      <c r="AF26" s="39"/>
      <c r="AG26" s="40"/>
      <c r="AH26" s="43"/>
      <c r="AI26" s="39"/>
      <c r="AJ26" s="41"/>
      <c r="AK26" s="39"/>
      <c r="AL26" s="39"/>
      <c r="AM26" s="39"/>
      <c r="AN26" s="40"/>
      <c r="AO26" s="43"/>
      <c r="AP26" s="39"/>
      <c r="AQ26" s="41"/>
      <c r="AR26" s="39"/>
      <c r="AS26" s="39"/>
      <c r="AT26" s="39"/>
      <c r="AU26" s="40"/>
      <c r="AV26" s="43"/>
      <c r="AW26" s="39"/>
      <c r="AX26" s="41"/>
      <c r="AY26" s="39"/>
      <c r="AZ26" s="39"/>
      <c r="BA26" s="39"/>
      <c r="BB26" s="40"/>
      <c r="BC26" s="43"/>
      <c r="BD26" s="39"/>
      <c r="BE26" s="41"/>
      <c r="BF26" s="39"/>
      <c r="BG26" s="39"/>
      <c r="BH26" s="39"/>
      <c r="BI26" s="40"/>
      <c r="BJ26" s="45"/>
    </row>
    <row r="27" spans="1:62" ht="20.25" customHeight="1">
      <c r="A27" s="36" t="s">
        <v>204</v>
      </c>
      <c r="B27" s="37" t="s">
        <v>205</v>
      </c>
      <c r="C27" s="38"/>
      <c r="D27" s="39"/>
      <c r="E27" s="39">
        <v>2</v>
      </c>
      <c r="F27" s="39"/>
      <c r="G27" s="39"/>
      <c r="H27" s="39"/>
      <c r="I27" s="40"/>
      <c r="J27" s="39"/>
      <c r="K27" s="41">
        <v>150</v>
      </c>
      <c r="L27" s="39"/>
      <c r="M27" s="39">
        <v>50</v>
      </c>
      <c r="N27" s="39"/>
      <c r="O27" s="41">
        <v>100</v>
      </c>
      <c r="P27" s="41">
        <v>100</v>
      </c>
      <c r="Q27" s="41"/>
      <c r="R27" s="41"/>
      <c r="S27" s="42"/>
      <c r="T27" s="43">
        <v>48</v>
      </c>
      <c r="U27" s="39">
        <v>16</v>
      </c>
      <c r="V27" s="41">
        <v>32</v>
      </c>
      <c r="W27" s="44">
        <v>32</v>
      </c>
      <c r="X27" s="39"/>
      <c r="Y27" s="39"/>
      <c r="Z27" s="40"/>
      <c r="AA27" s="43">
        <v>102</v>
      </c>
      <c r="AB27" s="39">
        <v>34</v>
      </c>
      <c r="AC27" s="41">
        <v>68</v>
      </c>
      <c r="AD27" s="44">
        <v>68</v>
      </c>
      <c r="AE27" s="39"/>
      <c r="AF27" s="39"/>
      <c r="AG27" s="40"/>
      <c r="AH27" s="43"/>
      <c r="AI27" s="39"/>
      <c r="AJ27" s="41"/>
      <c r="AK27" s="39"/>
      <c r="AL27" s="39"/>
      <c r="AM27" s="39"/>
      <c r="AN27" s="40"/>
      <c r="AO27" s="43"/>
      <c r="AP27" s="39"/>
      <c r="AQ27" s="41"/>
      <c r="AR27" s="39"/>
      <c r="AS27" s="39"/>
      <c r="AT27" s="39"/>
      <c r="AU27" s="40"/>
      <c r="AV27" s="43"/>
      <c r="AW27" s="39"/>
      <c r="AX27" s="41"/>
      <c r="AY27" s="39"/>
      <c r="AZ27" s="39"/>
      <c r="BA27" s="39"/>
      <c r="BB27" s="40"/>
      <c r="BC27" s="43"/>
      <c r="BD27" s="39"/>
      <c r="BE27" s="41"/>
      <c r="BF27" s="39"/>
      <c r="BG27" s="39"/>
      <c r="BH27" s="39"/>
      <c r="BI27" s="40"/>
      <c r="BJ27" s="45"/>
    </row>
    <row r="28" spans="1:62" ht="22.5" customHeight="1">
      <c r="A28" s="36" t="s">
        <v>206</v>
      </c>
      <c r="B28" s="37" t="s">
        <v>207</v>
      </c>
      <c r="C28" s="38">
        <v>2</v>
      </c>
      <c r="D28" s="39"/>
      <c r="E28" s="39"/>
      <c r="F28" s="39"/>
      <c r="G28" s="39"/>
      <c r="H28" s="39"/>
      <c r="I28" s="40"/>
      <c r="J28" s="39"/>
      <c r="K28" s="41">
        <v>162</v>
      </c>
      <c r="L28" s="39"/>
      <c r="M28" s="39">
        <v>54</v>
      </c>
      <c r="N28" s="39"/>
      <c r="O28" s="41">
        <v>108</v>
      </c>
      <c r="P28" s="41">
        <v>108</v>
      </c>
      <c r="Q28" s="41"/>
      <c r="R28" s="41"/>
      <c r="S28" s="42"/>
      <c r="T28" s="43">
        <v>48</v>
      </c>
      <c r="U28" s="39">
        <v>16</v>
      </c>
      <c r="V28" s="41">
        <v>32</v>
      </c>
      <c r="W28" s="44">
        <v>32</v>
      </c>
      <c r="X28" s="39"/>
      <c r="Y28" s="39"/>
      <c r="Z28" s="40"/>
      <c r="AA28" s="43">
        <v>114</v>
      </c>
      <c r="AB28" s="39">
        <v>38</v>
      </c>
      <c r="AC28" s="41">
        <v>76</v>
      </c>
      <c r="AD28" s="44">
        <v>76</v>
      </c>
      <c r="AE28" s="39"/>
      <c r="AF28" s="39"/>
      <c r="AG28" s="40"/>
      <c r="AH28" s="43"/>
      <c r="AI28" s="39"/>
      <c r="AJ28" s="41"/>
      <c r="AK28" s="39"/>
      <c r="AL28" s="39"/>
      <c r="AM28" s="39"/>
      <c r="AN28" s="40"/>
      <c r="AO28" s="43"/>
      <c r="AP28" s="39"/>
      <c r="AQ28" s="41"/>
      <c r="AR28" s="39"/>
      <c r="AS28" s="39"/>
      <c r="AT28" s="39"/>
      <c r="AU28" s="40"/>
      <c r="AV28" s="43"/>
      <c r="AW28" s="39"/>
      <c r="AX28" s="41"/>
      <c r="AY28" s="39"/>
      <c r="AZ28" s="39"/>
      <c r="BA28" s="39"/>
      <c r="BB28" s="40"/>
      <c r="BC28" s="43"/>
      <c r="BD28" s="39"/>
      <c r="BE28" s="41"/>
      <c r="BF28" s="39"/>
      <c r="BG28" s="39"/>
      <c r="BH28" s="39"/>
      <c r="BI28" s="40"/>
      <c r="BJ28" s="45"/>
    </row>
    <row r="29" spans="1:62" ht="3.75" customHeight="1">
      <c r="A29" s="34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0"/>
    </row>
    <row r="30" spans="1:62" ht="13.5" customHeight="1" thickBot="1">
      <c r="A30" s="34"/>
      <c r="B30" s="23" t="s">
        <v>177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79"/>
      <c r="U30" s="22"/>
      <c r="V30" s="79"/>
      <c r="W30" s="22"/>
      <c r="X30" s="22"/>
      <c r="Y30" s="22"/>
      <c r="Z30" s="22"/>
      <c r="AA30" s="79"/>
      <c r="AB30" s="22"/>
      <c r="AC30" s="79"/>
      <c r="AD30" s="22"/>
      <c r="AE30" s="22"/>
      <c r="AF30" s="22"/>
      <c r="AG30" s="22"/>
      <c r="AH30" s="79">
        <v>54</v>
      </c>
      <c r="AI30" s="22"/>
      <c r="AJ30" s="79">
        <f>AJ31/15</f>
        <v>36</v>
      </c>
      <c r="AK30" s="22"/>
      <c r="AL30" s="22"/>
      <c r="AM30" s="22"/>
      <c r="AN30" s="22"/>
      <c r="AO30" s="79">
        <v>54</v>
      </c>
      <c r="AP30" s="22"/>
      <c r="AQ30" s="79">
        <f>AQ31/14</f>
        <v>36</v>
      </c>
      <c r="AR30" s="22"/>
      <c r="AS30" s="22"/>
      <c r="AT30" s="22"/>
      <c r="AU30" s="22"/>
      <c r="AV30" s="79">
        <v>54</v>
      </c>
      <c r="AW30" s="22"/>
      <c r="AX30" s="79">
        <f>AX31/13</f>
        <v>36</v>
      </c>
      <c r="AY30" s="22"/>
      <c r="AZ30" s="22"/>
      <c r="BA30" s="22"/>
      <c r="BB30" s="22"/>
      <c r="BC30" s="79">
        <v>54</v>
      </c>
      <c r="BD30" s="22"/>
      <c r="BE30" s="79">
        <f>BE31/12</f>
        <v>36</v>
      </c>
      <c r="BF30" s="22"/>
      <c r="BG30" s="22"/>
      <c r="BH30" s="22"/>
      <c r="BI30" s="22"/>
      <c r="BJ30" s="80" t="s">
        <v>178</v>
      </c>
    </row>
    <row r="31" spans="1:62" ht="33.75" customHeight="1" thickBot="1">
      <c r="A31" s="47" t="s">
        <v>350</v>
      </c>
      <c r="B31" s="48" t="s">
        <v>208</v>
      </c>
      <c r="C31" s="28">
        <v>11</v>
      </c>
      <c r="D31" s="26"/>
      <c r="E31" s="26">
        <v>20</v>
      </c>
      <c r="F31" s="26"/>
      <c r="G31" s="26"/>
      <c r="H31" s="26"/>
      <c r="I31" s="29">
        <v>2</v>
      </c>
      <c r="J31" s="69"/>
      <c r="K31" s="32">
        <f>K33+K42+K46</f>
        <v>2916</v>
      </c>
      <c r="L31" s="30">
        <f aca="true" t="shared" si="2" ref="L31:BJ31">L33+L42+L46</f>
        <v>0</v>
      </c>
      <c r="M31" s="30">
        <f t="shared" si="2"/>
        <v>972</v>
      </c>
      <c r="N31" s="30">
        <f t="shared" si="2"/>
        <v>0</v>
      </c>
      <c r="O31" s="30">
        <f t="shared" si="2"/>
        <v>1944</v>
      </c>
      <c r="P31" s="30">
        <f t="shared" si="2"/>
        <v>1134</v>
      </c>
      <c r="Q31" s="30">
        <f t="shared" si="2"/>
        <v>770</v>
      </c>
      <c r="R31" s="30">
        <f t="shared" si="2"/>
        <v>0</v>
      </c>
      <c r="S31" s="49">
        <f t="shared" si="2"/>
        <v>40</v>
      </c>
      <c r="T31" s="82">
        <f t="shared" si="2"/>
        <v>0</v>
      </c>
      <c r="U31" s="32"/>
      <c r="V31" s="30"/>
      <c r="W31" s="30"/>
      <c r="X31" s="30"/>
      <c r="Y31" s="30"/>
      <c r="Z31" s="31"/>
      <c r="AA31" s="82"/>
      <c r="AB31" s="32"/>
      <c r="AC31" s="30"/>
      <c r="AD31" s="30"/>
      <c r="AE31" s="30"/>
      <c r="AF31" s="30"/>
      <c r="AG31" s="31"/>
      <c r="AH31" s="82">
        <f t="shared" si="2"/>
        <v>810</v>
      </c>
      <c r="AI31" s="32">
        <f t="shared" si="2"/>
        <v>270</v>
      </c>
      <c r="AJ31" s="30">
        <f t="shared" si="2"/>
        <v>540</v>
      </c>
      <c r="AK31" s="30">
        <f t="shared" si="2"/>
        <v>368</v>
      </c>
      <c r="AL31" s="30">
        <f t="shared" si="2"/>
        <v>172</v>
      </c>
      <c r="AM31" s="30">
        <f t="shared" si="2"/>
        <v>0</v>
      </c>
      <c r="AN31" s="31">
        <f t="shared" si="2"/>
        <v>0</v>
      </c>
      <c r="AO31" s="82">
        <f t="shared" si="2"/>
        <v>756</v>
      </c>
      <c r="AP31" s="32">
        <f t="shared" si="2"/>
        <v>252</v>
      </c>
      <c r="AQ31" s="30">
        <f t="shared" si="2"/>
        <v>504</v>
      </c>
      <c r="AR31" s="30">
        <f t="shared" si="2"/>
        <v>188</v>
      </c>
      <c r="AS31" s="30">
        <f t="shared" si="2"/>
        <v>296</v>
      </c>
      <c r="AT31" s="30">
        <f t="shared" si="2"/>
        <v>0</v>
      </c>
      <c r="AU31" s="31">
        <f t="shared" si="2"/>
        <v>20</v>
      </c>
      <c r="AV31" s="82">
        <f t="shared" si="2"/>
        <v>702</v>
      </c>
      <c r="AW31" s="32">
        <f t="shared" si="2"/>
        <v>234</v>
      </c>
      <c r="AX31" s="30">
        <f t="shared" si="2"/>
        <v>468</v>
      </c>
      <c r="AY31" s="30">
        <f t="shared" si="2"/>
        <v>264</v>
      </c>
      <c r="AZ31" s="30">
        <f t="shared" si="2"/>
        <v>184</v>
      </c>
      <c r="BA31" s="30">
        <f t="shared" si="2"/>
        <v>0</v>
      </c>
      <c r="BB31" s="31">
        <f t="shared" si="2"/>
        <v>20</v>
      </c>
      <c r="BC31" s="82">
        <f t="shared" si="2"/>
        <v>594</v>
      </c>
      <c r="BD31" s="32">
        <f t="shared" si="2"/>
        <v>216</v>
      </c>
      <c r="BE31" s="30">
        <f t="shared" si="2"/>
        <v>432</v>
      </c>
      <c r="BF31" s="30">
        <f t="shared" si="2"/>
        <v>322</v>
      </c>
      <c r="BG31" s="30">
        <f t="shared" si="2"/>
        <v>110</v>
      </c>
      <c r="BH31" s="30">
        <f t="shared" si="2"/>
        <v>0</v>
      </c>
      <c r="BI31" s="31">
        <f t="shared" si="2"/>
        <v>0</v>
      </c>
      <c r="BJ31" s="81">
        <f t="shared" si="2"/>
        <v>0</v>
      </c>
    </row>
    <row r="32" spans="1:62" ht="3.75" customHeight="1" thickBot="1">
      <c r="A32" s="34"/>
      <c r="B32" s="2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0"/>
    </row>
    <row r="33" spans="1:62" ht="39.75" customHeight="1" thickBot="1">
      <c r="A33" s="30" t="s">
        <v>9</v>
      </c>
      <c r="B33" s="48" t="s">
        <v>10</v>
      </c>
      <c r="C33" s="28">
        <v>1</v>
      </c>
      <c r="D33" s="26"/>
      <c r="E33" s="26">
        <v>7</v>
      </c>
      <c r="F33" s="26"/>
      <c r="G33" s="26"/>
      <c r="H33" s="26"/>
      <c r="I33" s="29"/>
      <c r="J33" s="69"/>
      <c r="K33" s="28">
        <f>K34+K35+K36+K37+K38+K39+K40</f>
        <v>636</v>
      </c>
      <c r="L33" s="26">
        <f aca="true" t="shared" si="3" ref="L33:BI33">L34+L35+L36+L37+L38+L39+L40</f>
        <v>0</v>
      </c>
      <c r="M33" s="26">
        <f t="shared" si="3"/>
        <v>212</v>
      </c>
      <c r="N33" s="26">
        <f t="shared" si="3"/>
        <v>0</v>
      </c>
      <c r="O33" s="26">
        <f t="shared" si="3"/>
        <v>424</v>
      </c>
      <c r="P33" s="26">
        <f t="shared" si="3"/>
        <v>182</v>
      </c>
      <c r="Q33" s="26">
        <f t="shared" si="3"/>
        <v>242</v>
      </c>
      <c r="R33" s="26">
        <f t="shared" si="3"/>
        <v>0</v>
      </c>
      <c r="S33" s="29">
        <f t="shared" si="3"/>
        <v>0</v>
      </c>
      <c r="T33" s="77">
        <f t="shared" si="3"/>
        <v>0</v>
      </c>
      <c r="U33" s="28"/>
      <c r="V33" s="26"/>
      <c r="W33" s="26"/>
      <c r="X33" s="26"/>
      <c r="Y33" s="26"/>
      <c r="Z33" s="29"/>
      <c r="AA33" s="73"/>
      <c r="AB33" s="26"/>
      <c r="AC33" s="26"/>
      <c r="AD33" s="26"/>
      <c r="AE33" s="26"/>
      <c r="AF33" s="26"/>
      <c r="AG33" s="26"/>
      <c r="AH33" s="69">
        <f t="shared" si="3"/>
        <v>354</v>
      </c>
      <c r="AI33" s="28">
        <f t="shared" si="3"/>
        <v>118</v>
      </c>
      <c r="AJ33" s="26">
        <f t="shared" si="3"/>
        <v>236</v>
      </c>
      <c r="AK33" s="26">
        <f t="shared" si="3"/>
        <v>150</v>
      </c>
      <c r="AL33" s="26">
        <f t="shared" si="3"/>
        <v>86</v>
      </c>
      <c r="AM33" s="26">
        <f t="shared" si="3"/>
        <v>0</v>
      </c>
      <c r="AN33" s="29">
        <f t="shared" si="3"/>
        <v>0</v>
      </c>
      <c r="AO33" s="77">
        <f t="shared" si="3"/>
        <v>84</v>
      </c>
      <c r="AP33" s="28">
        <f t="shared" si="3"/>
        <v>28</v>
      </c>
      <c r="AQ33" s="26">
        <f t="shared" si="3"/>
        <v>56</v>
      </c>
      <c r="AR33" s="26">
        <f t="shared" si="3"/>
        <v>0</v>
      </c>
      <c r="AS33" s="26">
        <f t="shared" si="3"/>
        <v>56</v>
      </c>
      <c r="AT33" s="26">
        <f t="shared" si="3"/>
        <v>0</v>
      </c>
      <c r="AU33" s="29">
        <f t="shared" si="3"/>
        <v>0</v>
      </c>
      <c r="AV33" s="73">
        <f t="shared" si="3"/>
        <v>78</v>
      </c>
      <c r="AW33" s="26">
        <f t="shared" si="3"/>
        <v>26</v>
      </c>
      <c r="AX33" s="26">
        <f t="shared" si="3"/>
        <v>52</v>
      </c>
      <c r="AY33" s="26">
        <f t="shared" si="3"/>
        <v>0</v>
      </c>
      <c r="AZ33" s="26">
        <f t="shared" si="3"/>
        <v>52</v>
      </c>
      <c r="BA33" s="26">
        <f t="shared" si="3"/>
        <v>0</v>
      </c>
      <c r="BB33" s="26">
        <f t="shared" si="3"/>
        <v>0</v>
      </c>
      <c r="BC33" s="69">
        <f t="shared" si="3"/>
        <v>114</v>
      </c>
      <c r="BD33" s="28">
        <f t="shared" si="3"/>
        <v>40</v>
      </c>
      <c r="BE33" s="26">
        <f t="shared" si="3"/>
        <v>80</v>
      </c>
      <c r="BF33" s="26">
        <f t="shared" si="3"/>
        <v>32</v>
      </c>
      <c r="BG33" s="26">
        <f t="shared" si="3"/>
        <v>48</v>
      </c>
      <c r="BH33" s="26">
        <f t="shared" si="3"/>
        <v>0</v>
      </c>
      <c r="BI33" s="29">
        <f t="shared" si="3"/>
        <v>0</v>
      </c>
      <c r="BJ33" s="33"/>
    </row>
    <row r="34" spans="1:62" ht="20.25" customHeight="1">
      <c r="A34" s="36" t="s">
        <v>16</v>
      </c>
      <c r="B34" s="37" t="s">
        <v>17</v>
      </c>
      <c r="C34" s="38"/>
      <c r="D34" s="39"/>
      <c r="E34" s="39">
        <v>3</v>
      </c>
      <c r="F34" s="39"/>
      <c r="G34" s="39"/>
      <c r="H34" s="39"/>
      <c r="I34" s="40"/>
      <c r="J34" s="39"/>
      <c r="K34" s="41">
        <f>M34+O34</f>
        <v>72</v>
      </c>
      <c r="L34" s="39"/>
      <c r="M34" s="39">
        <f>AI34+AP34+AW34+BD34</f>
        <v>24</v>
      </c>
      <c r="N34" s="39"/>
      <c r="O34" s="41">
        <f>AJ34+AQ34+AX34+BE34</f>
        <v>48</v>
      </c>
      <c r="P34" s="78">
        <f>AK34+AR34+AY34+BF34</f>
        <v>48</v>
      </c>
      <c r="Q34" s="41">
        <f>AL34+AS34+AZ34+BG34</f>
        <v>0</v>
      </c>
      <c r="R34" s="41"/>
      <c r="S34" s="42"/>
      <c r="T34" s="43"/>
      <c r="U34" s="39"/>
      <c r="V34" s="41"/>
      <c r="W34" s="39"/>
      <c r="X34" s="39"/>
      <c r="Y34" s="39"/>
      <c r="Z34" s="40"/>
      <c r="AA34" s="43"/>
      <c r="AB34" s="39"/>
      <c r="AC34" s="41"/>
      <c r="AD34" s="39"/>
      <c r="AE34" s="39"/>
      <c r="AF34" s="39"/>
      <c r="AG34" s="40"/>
      <c r="AH34" s="43">
        <v>72</v>
      </c>
      <c r="AI34" s="39">
        <v>24</v>
      </c>
      <c r="AJ34" s="41">
        <v>48</v>
      </c>
      <c r="AK34" s="44">
        <v>48</v>
      </c>
      <c r="AL34" s="39"/>
      <c r="AM34" s="39"/>
      <c r="AN34" s="40"/>
      <c r="AO34" s="43"/>
      <c r="AP34" s="39"/>
      <c r="AQ34" s="41"/>
      <c r="AR34" s="39"/>
      <c r="AS34" s="39"/>
      <c r="AT34" s="39"/>
      <c r="AU34" s="40"/>
      <c r="AV34" s="43"/>
      <c r="AW34" s="39"/>
      <c r="AX34" s="41"/>
      <c r="AY34" s="39"/>
      <c r="AZ34" s="39"/>
      <c r="BA34" s="39"/>
      <c r="BB34" s="40"/>
      <c r="BC34" s="43"/>
      <c r="BD34" s="39"/>
      <c r="BE34" s="41"/>
      <c r="BF34" s="39"/>
      <c r="BG34" s="39"/>
      <c r="BH34" s="39"/>
      <c r="BI34" s="40"/>
      <c r="BJ34" s="45"/>
    </row>
    <row r="35" spans="1:62" ht="19.5" customHeight="1">
      <c r="A35" s="36" t="s">
        <v>19</v>
      </c>
      <c r="B35" s="37" t="s">
        <v>20</v>
      </c>
      <c r="C35" s="38">
        <v>3</v>
      </c>
      <c r="D35" s="39"/>
      <c r="E35" s="39"/>
      <c r="F35" s="39"/>
      <c r="G35" s="39"/>
      <c r="H35" s="39"/>
      <c r="I35" s="40"/>
      <c r="J35" s="39"/>
      <c r="K35" s="41">
        <f aca="true" t="shared" si="4" ref="K35:K40">M35+O35</f>
        <v>72</v>
      </c>
      <c r="L35" s="39"/>
      <c r="M35" s="39">
        <f aca="true" t="shared" si="5" ref="M35:M40">AI35+AP35+AW35+BD35</f>
        <v>24</v>
      </c>
      <c r="N35" s="39"/>
      <c r="O35" s="41">
        <f aca="true" t="shared" si="6" ref="O35:O40">AJ35+AQ35+AX35+BE35</f>
        <v>48</v>
      </c>
      <c r="P35" s="78">
        <f aca="true" t="shared" si="7" ref="P35:P40">AK35+AR35+AY35+BF35</f>
        <v>40</v>
      </c>
      <c r="Q35" s="41">
        <f aca="true" t="shared" si="8" ref="Q35:Q40">AL35+AS35+AZ35+BG35</f>
        <v>8</v>
      </c>
      <c r="R35" s="41"/>
      <c r="S35" s="42"/>
      <c r="T35" s="43"/>
      <c r="U35" s="39"/>
      <c r="V35" s="41"/>
      <c r="W35" s="39"/>
      <c r="X35" s="39"/>
      <c r="Y35" s="39"/>
      <c r="Z35" s="40"/>
      <c r="AA35" s="43"/>
      <c r="AB35" s="39"/>
      <c r="AC35" s="41"/>
      <c r="AD35" s="39"/>
      <c r="AE35" s="39"/>
      <c r="AF35" s="39"/>
      <c r="AG35" s="40"/>
      <c r="AH35" s="43">
        <v>72</v>
      </c>
      <c r="AI35" s="39">
        <v>24</v>
      </c>
      <c r="AJ35" s="41">
        <v>48</v>
      </c>
      <c r="AK35" s="44">
        <v>40</v>
      </c>
      <c r="AL35" s="44">
        <v>8</v>
      </c>
      <c r="AM35" s="39"/>
      <c r="AN35" s="40"/>
      <c r="AO35" s="43"/>
      <c r="AP35" s="39"/>
      <c r="AQ35" s="41"/>
      <c r="AR35" s="39"/>
      <c r="AS35" s="39"/>
      <c r="AT35" s="39"/>
      <c r="AU35" s="40"/>
      <c r="AV35" s="43"/>
      <c r="AW35" s="39"/>
      <c r="AX35" s="41"/>
      <c r="AY35" s="39"/>
      <c r="AZ35" s="39"/>
      <c r="BA35" s="39"/>
      <c r="BB35" s="40"/>
      <c r="BC35" s="43"/>
      <c r="BD35" s="39"/>
      <c r="BE35" s="41"/>
      <c r="BF35" s="39"/>
      <c r="BG35" s="39"/>
      <c r="BH35" s="39"/>
      <c r="BI35" s="40"/>
      <c r="BJ35" s="45"/>
    </row>
    <row r="36" spans="1:62" ht="19.5" customHeight="1">
      <c r="A36" s="36" t="s">
        <v>22</v>
      </c>
      <c r="B36" s="37" t="s">
        <v>23</v>
      </c>
      <c r="C36" s="38"/>
      <c r="D36" s="39"/>
      <c r="E36" s="39">
        <v>46</v>
      </c>
      <c r="F36" s="39"/>
      <c r="G36" s="39"/>
      <c r="H36" s="39"/>
      <c r="I36" s="40"/>
      <c r="J36" s="39"/>
      <c r="K36" s="41">
        <f t="shared" si="4"/>
        <v>162</v>
      </c>
      <c r="L36" s="39"/>
      <c r="M36" s="39">
        <f t="shared" si="5"/>
        <v>54</v>
      </c>
      <c r="N36" s="39"/>
      <c r="O36" s="41">
        <f t="shared" si="6"/>
        <v>108</v>
      </c>
      <c r="P36" s="78">
        <f t="shared" si="7"/>
        <v>0</v>
      </c>
      <c r="Q36" s="41">
        <f t="shared" si="8"/>
        <v>108</v>
      </c>
      <c r="R36" s="41"/>
      <c r="S36" s="42"/>
      <c r="T36" s="43"/>
      <c r="U36" s="39"/>
      <c r="V36" s="41"/>
      <c r="W36" s="39"/>
      <c r="X36" s="39"/>
      <c r="Y36" s="39"/>
      <c r="Z36" s="40"/>
      <c r="AA36" s="43"/>
      <c r="AB36" s="39"/>
      <c r="AC36" s="41"/>
      <c r="AD36" s="39"/>
      <c r="AE36" s="39"/>
      <c r="AF36" s="39"/>
      <c r="AG36" s="40"/>
      <c r="AH36" s="43">
        <v>45</v>
      </c>
      <c r="AI36" s="39">
        <v>15</v>
      </c>
      <c r="AJ36" s="41">
        <v>30</v>
      </c>
      <c r="AK36" s="39"/>
      <c r="AL36" s="44">
        <v>30</v>
      </c>
      <c r="AM36" s="39"/>
      <c r="AN36" s="40"/>
      <c r="AO36" s="43">
        <v>42</v>
      </c>
      <c r="AP36" s="39">
        <v>14</v>
      </c>
      <c r="AQ36" s="41">
        <v>28</v>
      </c>
      <c r="AR36" s="39"/>
      <c r="AS36" s="44">
        <v>28</v>
      </c>
      <c r="AT36" s="39"/>
      <c r="AU36" s="40"/>
      <c r="AV36" s="43">
        <v>39</v>
      </c>
      <c r="AW36" s="39">
        <v>13</v>
      </c>
      <c r="AX36" s="41">
        <v>26</v>
      </c>
      <c r="AY36" s="39"/>
      <c r="AZ36" s="44">
        <v>26</v>
      </c>
      <c r="BA36" s="39"/>
      <c r="BB36" s="40"/>
      <c r="BC36" s="43">
        <v>33</v>
      </c>
      <c r="BD36" s="39">
        <v>12</v>
      </c>
      <c r="BE36" s="41">
        <v>24</v>
      </c>
      <c r="BF36" s="39"/>
      <c r="BG36" s="44">
        <v>24</v>
      </c>
      <c r="BH36" s="39"/>
      <c r="BI36" s="40"/>
      <c r="BJ36" s="45"/>
    </row>
    <row r="37" spans="1:62" ht="21" customHeight="1">
      <c r="A37" s="36" t="s">
        <v>24</v>
      </c>
      <c r="B37" s="37" t="s">
        <v>25</v>
      </c>
      <c r="C37" s="38"/>
      <c r="D37" s="39"/>
      <c r="E37" s="39">
        <v>6</v>
      </c>
      <c r="F37" s="39"/>
      <c r="G37" s="39"/>
      <c r="H37" s="39"/>
      <c r="I37" s="40"/>
      <c r="J37" s="39"/>
      <c r="K37" s="41">
        <f t="shared" si="4"/>
        <v>48</v>
      </c>
      <c r="L37" s="39"/>
      <c r="M37" s="39">
        <f t="shared" si="5"/>
        <v>16</v>
      </c>
      <c r="N37" s="39"/>
      <c r="O37" s="41">
        <f t="shared" si="6"/>
        <v>32</v>
      </c>
      <c r="P37" s="78">
        <f t="shared" si="7"/>
        <v>32</v>
      </c>
      <c r="Q37" s="41">
        <f t="shared" si="8"/>
        <v>0</v>
      </c>
      <c r="R37" s="41"/>
      <c r="S37" s="42"/>
      <c r="T37" s="43"/>
      <c r="U37" s="39"/>
      <c r="V37" s="41"/>
      <c r="W37" s="39"/>
      <c r="X37" s="39"/>
      <c r="Y37" s="39"/>
      <c r="Z37" s="40"/>
      <c r="AA37" s="43"/>
      <c r="AB37" s="39"/>
      <c r="AC37" s="41"/>
      <c r="AD37" s="39"/>
      <c r="AE37" s="39"/>
      <c r="AF37" s="39"/>
      <c r="AG37" s="40"/>
      <c r="AH37" s="43"/>
      <c r="AI37" s="39"/>
      <c r="AJ37" s="41"/>
      <c r="AK37" s="39"/>
      <c r="AL37" s="39"/>
      <c r="AM37" s="39"/>
      <c r="AN37" s="40"/>
      <c r="AO37" s="43"/>
      <c r="AP37" s="39"/>
      <c r="AQ37" s="41"/>
      <c r="AR37" s="39"/>
      <c r="AS37" s="39"/>
      <c r="AT37" s="39"/>
      <c r="AU37" s="40"/>
      <c r="AV37" s="43"/>
      <c r="AW37" s="39"/>
      <c r="AX37" s="41"/>
      <c r="AY37" s="39"/>
      <c r="AZ37" s="39"/>
      <c r="BA37" s="39"/>
      <c r="BB37" s="40"/>
      <c r="BC37" s="43">
        <v>48</v>
      </c>
      <c r="BD37" s="39">
        <v>16</v>
      </c>
      <c r="BE37" s="41">
        <v>32</v>
      </c>
      <c r="BF37" s="44">
        <v>32</v>
      </c>
      <c r="BG37" s="39"/>
      <c r="BH37" s="39"/>
      <c r="BI37" s="40"/>
      <c r="BJ37" s="45"/>
    </row>
    <row r="38" spans="1:62" ht="21" customHeight="1">
      <c r="A38" s="36" t="s">
        <v>26</v>
      </c>
      <c r="B38" s="37" t="s">
        <v>27</v>
      </c>
      <c r="C38" s="38"/>
      <c r="D38" s="39"/>
      <c r="E38" s="39">
        <v>3</v>
      </c>
      <c r="F38" s="39"/>
      <c r="G38" s="39"/>
      <c r="H38" s="39"/>
      <c r="I38" s="40"/>
      <c r="J38" s="39"/>
      <c r="K38" s="41">
        <f t="shared" si="4"/>
        <v>84</v>
      </c>
      <c r="L38" s="39"/>
      <c r="M38" s="39">
        <f t="shared" si="5"/>
        <v>28</v>
      </c>
      <c r="N38" s="39"/>
      <c r="O38" s="41">
        <f t="shared" si="6"/>
        <v>56</v>
      </c>
      <c r="P38" s="78">
        <f t="shared" si="7"/>
        <v>36</v>
      </c>
      <c r="Q38" s="41">
        <f t="shared" si="8"/>
        <v>20</v>
      </c>
      <c r="R38" s="41"/>
      <c r="S38" s="42"/>
      <c r="T38" s="43"/>
      <c r="U38" s="39"/>
      <c r="V38" s="41"/>
      <c r="W38" s="39"/>
      <c r="X38" s="39"/>
      <c r="Y38" s="39"/>
      <c r="Z38" s="40"/>
      <c r="AA38" s="43"/>
      <c r="AB38" s="39"/>
      <c r="AC38" s="41"/>
      <c r="AD38" s="39"/>
      <c r="AE38" s="39"/>
      <c r="AF38" s="39"/>
      <c r="AG38" s="40"/>
      <c r="AH38" s="43">
        <v>120</v>
      </c>
      <c r="AI38" s="39">
        <v>28</v>
      </c>
      <c r="AJ38" s="41">
        <v>56</v>
      </c>
      <c r="AK38" s="44">
        <v>36</v>
      </c>
      <c r="AL38" s="44">
        <v>20</v>
      </c>
      <c r="AM38" s="39"/>
      <c r="AN38" s="40"/>
      <c r="AO38" s="43"/>
      <c r="AP38" s="39"/>
      <c r="AQ38" s="41"/>
      <c r="AR38" s="39"/>
      <c r="AS38" s="39"/>
      <c r="AT38" s="39"/>
      <c r="AU38" s="40"/>
      <c r="AV38" s="43"/>
      <c r="AW38" s="39"/>
      <c r="AX38" s="41"/>
      <c r="AY38" s="39"/>
      <c r="AZ38" s="39"/>
      <c r="BA38" s="39"/>
      <c r="BB38" s="40"/>
      <c r="BC38" s="43"/>
      <c r="BD38" s="39"/>
      <c r="BE38" s="41"/>
      <c r="BF38" s="39"/>
      <c r="BG38" s="39"/>
      <c r="BH38" s="39"/>
      <c r="BI38" s="40"/>
      <c r="BJ38" s="45"/>
    </row>
    <row r="39" spans="1:62" ht="20.25" customHeight="1">
      <c r="A39" s="36" t="s">
        <v>356</v>
      </c>
      <c r="B39" s="37" t="s">
        <v>357</v>
      </c>
      <c r="C39" s="38"/>
      <c r="D39" s="39"/>
      <c r="E39" s="39"/>
      <c r="F39" s="39"/>
      <c r="G39" s="39"/>
      <c r="H39" s="39"/>
      <c r="I39" s="40"/>
      <c r="J39" s="39"/>
      <c r="K39" s="41">
        <f t="shared" si="4"/>
        <v>36</v>
      </c>
      <c r="L39" s="39"/>
      <c r="M39" s="39">
        <f t="shared" si="5"/>
        <v>12</v>
      </c>
      <c r="N39" s="39"/>
      <c r="O39" s="41">
        <f t="shared" si="6"/>
        <v>24</v>
      </c>
      <c r="P39" s="78">
        <f t="shared" si="7"/>
        <v>24</v>
      </c>
      <c r="Q39" s="41">
        <f t="shared" si="8"/>
        <v>0</v>
      </c>
      <c r="R39" s="41"/>
      <c r="S39" s="42"/>
      <c r="T39" s="43"/>
      <c r="U39" s="39"/>
      <c r="V39" s="41"/>
      <c r="W39" s="39"/>
      <c r="X39" s="39"/>
      <c r="Y39" s="39"/>
      <c r="Z39" s="40"/>
      <c r="AA39" s="43"/>
      <c r="AB39" s="39"/>
      <c r="AC39" s="41"/>
      <c r="AD39" s="39"/>
      <c r="AE39" s="39"/>
      <c r="AF39" s="39"/>
      <c r="AG39" s="40"/>
      <c r="AH39" s="43"/>
      <c r="AI39" s="39">
        <v>12</v>
      </c>
      <c r="AJ39" s="41">
        <v>24</v>
      </c>
      <c r="AK39" s="44">
        <v>24</v>
      </c>
      <c r="AL39" s="44"/>
      <c r="AM39" s="39"/>
      <c r="AN39" s="40"/>
      <c r="AO39" s="43"/>
      <c r="AP39" s="39"/>
      <c r="AQ39" s="41"/>
      <c r="AR39" s="39"/>
      <c r="AS39" s="39"/>
      <c r="AT39" s="39"/>
      <c r="AU39" s="40"/>
      <c r="AV39" s="43"/>
      <c r="AW39" s="39"/>
      <c r="AX39" s="41"/>
      <c r="AY39" s="39"/>
      <c r="AZ39" s="39"/>
      <c r="BA39" s="39"/>
      <c r="BB39" s="40"/>
      <c r="BC39" s="43"/>
      <c r="BD39" s="39"/>
      <c r="BE39" s="41"/>
      <c r="BF39" s="39"/>
      <c r="BG39" s="39"/>
      <c r="BH39" s="39"/>
      <c r="BI39" s="40"/>
      <c r="BJ39" s="45"/>
    </row>
    <row r="40" spans="1:62" ht="18.75" customHeight="1">
      <c r="A40" s="36" t="s">
        <v>12</v>
      </c>
      <c r="B40" s="50" t="s">
        <v>14</v>
      </c>
      <c r="C40" s="38"/>
      <c r="D40" s="39"/>
      <c r="E40" s="39">
        <v>46</v>
      </c>
      <c r="F40" s="39"/>
      <c r="G40" s="39"/>
      <c r="H40" s="39"/>
      <c r="I40" s="40"/>
      <c r="J40" s="39"/>
      <c r="K40" s="41">
        <f t="shared" si="4"/>
        <v>162</v>
      </c>
      <c r="L40" s="39"/>
      <c r="M40" s="39">
        <f t="shared" si="5"/>
        <v>54</v>
      </c>
      <c r="N40" s="39"/>
      <c r="O40" s="41">
        <f t="shared" si="6"/>
        <v>108</v>
      </c>
      <c r="P40" s="78">
        <f t="shared" si="7"/>
        <v>2</v>
      </c>
      <c r="Q40" s="41">
        <f t="shared" si="8"/>
        <v>106</v>
      </c>
      <c r="R40" s="41"/>
      <c r="S40" s="42"/>
      <c r="T40" s="43"/>
      <c r="U40" s="39"/>
      <c r="V40" s="41"/>
      <c r="W40" s="39"/>
      <c r="X40" s="39"/>
      <c r="Y40" s="39"/>
      <c r="Z40" s="40"/>
      <c r="AA40" s="43"/>
      <c r="AB40" s="39"/>
      <c r="AC40" s="41"/>
      <c r="AD40" s="39"/>
      <c r="AE40" s="39"/>
      <c r="AF40" s="39"/>
      <c r="AG40" s="40"/>
      <c r="AH40" s="43">
        <v>45</v>
      </c>
      <c r="AI40" s="39">
        <v>15</v>
      </c>
      <c r="AJ40" s="41">
        <v>30</v>
      </c>
      <c r="AK40" s="44">
        <v>2</v>
      </c>
      <c r="AL40" s="44">
        <v>28</v>
      </c>
      <c r="AM40" s="39"/>
      <c r="AN40" s="40"/>
      <c r="AO40" s="43">
        <v>42</v>
      </c>
      <c r="AP40" s="39">
        <v>14</v>
      </c>
      <c r="AQ40" s="41">
        <v>28</v>
      </c>
      <c r="AR40" s="39"/>
      <c r="AS40" s="44">
        <v>28</v>
      </c>
      <c r="AT40" s="39"/>
      <c r="AU40" s="40"/>
      <c r="AV40" s="43">
        <v>39</v>
      </c>
      <c r="AW40" s="39">
        <v>13</v>
      </c>
      <c r="AX40" s="41">
        <v>26</v>
      </c>
      <c r="AY40" s="39"/>
      <c r="AZ40" s="44">
        <v>26</v>
      </c>
      <c r="BA40" s="39"/>
      <c r="BB40" s="40"/>
      <c r="BC40" s="43">
        <v>33</v>
      </c>
      <c r="BD40" s="39">
        <v>12</v>
      </c>
      <c r="BE40" s="41">
        <v>24</v>
      </c>
      <c r="BF40" s="39"/>
      <c r="BG40" s="44">
        <v>24</v>
      </c>
      <c r="BH40" s="39"/>
      <c r="BI40" s="40"/>
      <c r="BJ40" s="45"/>
    </row>
    <row r="41" spans="1:62" ht="3.75" customHeight="1" thickBot="1">
      <c r="A41" s="34"/>
      <c r="B41" s="2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0"/>
    </row>
    <row r="42" spans="1:62" ht="45.75" customHeight="1" thickBot="1">
      <c r="A42" s="47" t="s">
        <v>0</v>
      </c>
      <c r="B42" s="48" t="s">
        <v>1</v>
      </c>
      <c r="C42" s="28"/>
      <c r="D42" s="26"/>
      <c r="E42" s="26">
        <v>2</v>
      </c>
      <c r="F42" s="26"/>
      <c r="G42" s="26"/>
      <c r="H42" s="26"/>
      <c r="I42" s="29"/>
      <c r="J42" s="69"/>
      <c r="K42" s="28">
        <f>K43+K44</f>
        <v>180</v>
      </c>
      <c r="L42" s="26">
        <f aca="true" t="shared" si="9" ref="L42:AV42">L43+L44</f>
        <v>0</v>
      </c>
      <c r="M42" s="26">
        <f t="shared" si="9"/>
        <v>60</v>
      </c>
      <c r="N42" s="26">
        <f t="shared" si="9"/>
        <v>0</v>
      </c>
      <c r="O42" s="26">
        <f t="shared" si="9"/>
        <v>120</v>
      </c>
      <c r="P42" s="26">
        <f t="shared" si="9"/>
        <v>48</v>
      </c>
      <c r="Q42" s="26">
        <f t="shared" si="9"/>
        <v>72</v>
      </c>
      <c r="R42" s="26">
        <f t="shared" si="9"/>
        <v>0</v>
      </c>
      <c r="S42" s="29">
        <f t="shared" si="9"/>
        <v>0</v>
      </c>
      <c r="T42" s="73">
        <f t="shared" si="9"/>
        <v>0</v>
      </c>
      <c r="U42" s="26"/>
      <c r="V42" s="26"/>
      <c r="W42" s="26"/>
      <c r="X42" s="26"/>
      <c r="Y42" s="26"/>
      <c r="Z42" s="26"/>
      <c r="AA42" s="69"/>
      <c r="AB42" s="28"/>
      <c r="AC42" s="26"/>
      <c r="AD42" s="26"/>
      <c r="AE42" s="26"/>
      <c r="AF42" s="26"/>
      <c r="AG42" s="29"/>
      <c r="AH42" s="73">
        <f t="shared" si="9"/>
        <v>132</v>
      </c>
      <c r="AI42" s="26">
        <f t="shared" si="9"/>
        <v>44</v>
      </c>
      <c r="AJ42" s="26">
        <f t="shared" si="9"/>
        <v>88</v>
      </c>
      <c r="AK42" s="26">
        <f t="shared" si="9"/>
        <v>56</v>
      </c>
      <c r="AL42" s="26">
        <f t="shared" si="9"/>
        <v>32</v>
      </c>
      <c r="AM42" s="26">
        <f t="shared" si="9"/>
        <v>0</v>
      </c>
      <c r="AN42" s="26">
        <f t="shared" si="9"/>
        <v>0</v>
      </c>
      <c r="AO42" s="69">
        <f t="shared" si="9"/>
        <v>48</v>
      </c>
      <c r="AP42" s="28">
        <f t="shared" si="9"/>
        <v>16</v>
      </c>
      <c r="AQ42" s="26">
        <f t="shared" si="9"/>
        <v>32</v>
      </c>
      <c r="AR42" s="26">
        <f t="shared" si="9"/>
        <v>0</v>
      </c>
      <c r="AS42" s="26">
        <f t="shared" si="9"/>
        <v>32</v>
      </c>
      <c r="AT42" s="26">
        <f t="shared" si="9"/>
        <v>0</v>
      </c>
      <c r="AU42" s="29">
        <f t="shared" si="9"/>
        <v>0</v>
      </c>
      <c r="AV42" s="73">
        <f t="shared" si="9"/>
        <v>0</v>
      </c>
      <c r="AW42" s="26"/>
      <c r="AX42" s="26"/>
      <c r="AY42" s="26"/>
      <c r="AZ42" s="26"/>
      <c r="BA42" s="26"/>
      <c r="BB42" s="29"/>
      <c r="BC42" s="28"/>
      <c r="BD42" s="26"/>
      <c r="BE42" s="26"/>
      <c r="BF42" s="26"/>
      <c r="BG42" s="26"/>
      <c r="BH42" s="26"/>
      <c r="BI42" s="29"/>
      <c r="BJ42" s="33"/>
    </row>
    <row r="43" spans="1:62" ht="52.5" customHeight="1">
      <c r="A43" s="36" t="s">
        <v>3</v>
      </c>
      <c r="B43" s="37" t="s">
        <v>5</v>
      </c>
      <c r="C43" s="38"/>
      <c r="D43" s="39"/>
      <c r="E43" s="39">
        <v>4</v>
      </c>
      <c r="F43" s="39"/>
      <c r="G43" s="39"/>
      <c r="H43" s="39"/>
      <c r="I43" s="40"/>
      <c r="J43" s="39"/>
      <c r="K43" s="41">
        <v>120</v>
      </c>
      <c r="L43" s="39"/>
      <c r="M43" s="39">
        <v>40</v>
      </c>
      <c r="N43" s="39"/>
      <c r="O43" s="41">
        <v>80</v>
      </c>
      <c r="P43" s="41">
        <v>26</v>
      </c>
      <c r="Q43" s="41">
        <v>54</v>
      </c>
      <c r="R43" s="41"/>
      <c r="S43" s="42"/>
      <c r="T43" s="43"/>
      <c r="U43" s="39"/>
      <c r="V43" s="41"/>
      <c r="W43" s="39"/>
      <c r="X43" s="39"/>
      <c r="Y43" s="39"/>
      <c r="Z43" s="40"/>
      <c r="AA43" s="43"/>
      <c r="AB43" s="39"/>
      <c r="AC43" s="41"/>
      <c r="AD43" s="39"/>
      <c r="AE43" s="39"/>
      <c r="AF43" s="39"/>
      <c r="AG43" s="40"/>
      <c r="AH43" s="43">
        <v>72</v>
      </c>
      <c r="AI43" s="39">
        <v>24</v>
      </c>
      <c r="AJ43" s="41">
        <v>48</v>
      </c>
      <c r="AK43" s="44">
        <v>26</v>
      </c>
      <c r="AL43" s="44">
        <v>22</v>
      </c>
      <c r="AM43" s="39"/>
      <c r="AN43" s="40"/>
      <c r="AO43" s="43">
        <v>48</v>
      </c>
      <c r="AP43" s="39">
        <v>16</v>
      </c>
      <c r="AQ43" s="41">
        <v>32</v>
      </c>
      <c r="AR43" s="39"/>
      <c r="AS43" s="44">
        <v>32</v>
      </c>
      <c r="AT43" s="39"/>
      <c r="AU43" s="40"/>
      <c r="AV43" s="43"/>
      <c r="AW43" s="39"/>
      <c r="AX43" s="41"/>
      <c r="AY43" s="39"/>
      <c r="AZ43" s="39"/>
      <c r="BA43" s="39"/>
      <c r="BB43" s="40"/>
      <c r="BC43" s="43"/>
      <c r="BD43" s="39"/>
      <c r="BE43" s="41"/>
      <c r="BF43" s="39"/>
      <c r="BG43" s="39"/>
      <c r="BH43" s="39"/>
      <c r="BI43" s="40"/>
      <c r="BJ43" s="45"/>
    </row>
    <row r="44" spans="1:62" ht="24.75" customHeight="1">
      <c r="A44" s="36" t="s">
        <v>7</v>
      </c>
      <c r="B44" s="37" t="s">
        <v>8</v>
      </c>
      <c r="C44" s="38"/>
      <c r="D44" s="39"/>
      <c r="E44" s="39">
        <v>3</v>
      </c>
      <c r="F44" s="39"/>
      <c r="G44" s="39"/>
      <c r="H44" s="39"/>
      <c r="I44" s="40"/>
      <c r="J44" s="39"/>
      <c r="K44" s="41">
        <v>60</v>
      </c>
      <c r="L44" s="39"/>
      <c r="M44" s="39">
        <v>20</v>
      </c>
      <c r="N44" s="39"/>
      <c r="O44" s="41">
        <v>40</v>
      </c>
      <c r="P44" s="41">
        <v>22</v>
      </c>
      <c r="Q44" s="41">
        <v>18</v>
      </c>
      <c r="R44" s="41"/>
      <c r="S44" s="42"/>
      <c r="T44" s="43"/>
      <c r="U44" s="39"/>
      <c r="V44" s="41"/>
      <c r="W44" s="39"/>
      <c r="X44" s="39"/>
      <c r="Y44" s="39"/>
      <c r="Z44" s="40"/>
      <c r="AA44" s="43"/>
      <c r="AB44" s="39"/>
      <c r="AC44" s="41"/>
      <c r="AD44" s="39"/>
      <c r="AE44" s="39"/>
      <c r="AF44" s="39"/>
      <c r="AG44" s="40"/>
      <c r="AH44" s="43">
        <v>60</v>
      </c>
      <c r="AI44" s="39">
        <v>20</v>
      </c>
      <c r="AJ44" s="41">
        <v>40</v>
      </c>
      <c r="AK44" s="44">
        <v>30</v>
      </c>
      <c r="AL44" s="44">
        <v>10</v>
      </c>
      <c r="AM44" s="39"/>
      <c r="AN44" s="40"/>
      <c r="AO44" s="43"/>
      <c r="AP44" s="39"/>
      <c r="AQ44" s="41"/>
      <c r="AR44" s="39"/>
      <c r="AS44" s="39"/>
      <c r="AT44" s="39"/>
      <c r="AU44" s="40"/>
      <c r="AV44" s="43"/>
      <c r="AW44" s="39"/>
      <c r="AX44" s="41"/>
      <c r="AY44" s="39"/>
      <c r="AZ44" s="39"/>
      <c r="BA44" s="39"/>
      <c r="BB44" s="40"/>
      <c r="BC44" s="43"/>
      <c r="BD44" s="39"/>
      <c r="BE44" s="41"/>
      <c r="BF44" s="39"/>
      <c r="BG44" s="39"/>
      <c r="BH44" s="39"/>
      <c r="BI44" s="40"/>
      <c r="BJ44" s="45"/>
    </row>
    <row r="45" spans="1:62" ht="3.75" customHeight="1" thickBot="1">
      <c r="A45" s="34"/>
      <c r="B45" s="2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0"/>
    </row>
    <row r="46" spans="1:62" ht="24" customHeight="1" thickBot="1">
      <c r="A46" s="47" t="s">
        <v>209</v>
      </c>
      <c r="B46" s="48" t="s">
        <v>210</v>
      </c>
      <c r="C46" s="28">
        <v>10</v>
      </c>
      <c r="D46" s="26"/>
      <c r="E46" s="26">
        <v>11</v>
      </c>
      <c r="F46" s="26"/>
      <c r="G46" s="26"/>
      <c r="H46" s="26"/>
      <c r="I46" s="29">
        <v>2</v>
      </c>
      <c r="J46" s="69"/>
      <c r="K46" s="32">
        <f>K48+K62</f>
        <v>2100</v>
      </c>
      <c r="L46" s="30">
        <f aca="true" t="shared" si="10" ref="L46:BI46">L48+L62</f>
        <v>0</v>
      </c>
      <c r="M46" s="30">
        <f t="shared" si="10"/>
        <v>700</v>
      </c>
      <c r="N46" s="30">
        <f t="shared" si="10"/>
        <v>0</v>
      </c>
      <c r="O46" s="30">
        <f t="shared" si="10"/>
        <v>1400</v>
      </c>
      <c r="P46" s="30">
        <f t="shared" si="10"/>
        <v>904</v>
      </c>
      <c r="Q46" s="30">
        <f t="shared" si="10"/>
        <v>456</v>
      </c>
      <c r="R46" s="76">
        <f t="shared" si="10"/>
        <v>0</v>
      </c>
      <c r="S46" s="49">
        <f t="shared" si="10"/>
        <v>40</v>
      </c>
      <c r="T46" s="70">
        <f t="shared" si="10"/>
        <v>0</v>
      </c>
      <c r="U46" s="30"/>
      <c r="V46" s="30"/>
      <c r="W46" s="30"/>
      <c r="X46" s="30"/>
      <c r="Y46" s="30"/>
      <c r="Z46" s="30"/>
      <c r="AA46" s="72"/>
      <c r="AB46" s="32"/>
      <c r="AC46" s="30"/>
      <c r="AD46" s="30"/>
      <c r="AE46" s="30"/>
      <c r="AF46" s="30"/>
      <c r="AG46" s="31"/>
      <c r="AH46" s="70">
        <f t="shared" si="10"/>
        <v>324</v>
      </c>
      <c r="AI46" s="30">
        <f t="shared" si="10"/>
        <v>108</v>
      </c>
      <c r="AJ46" s="30">
        <f t="shared" si="10"/>
        <v>216</v>
      </c>
      <c r="AK46" s="30">
        <f t="shared" si="10"/>
        <v>162</v>
      </c>
      <c r="AL46" s="30">
        <f t="shared" si="10"/>
        <v>54</v>
      </c>
      <c r="AM46" s="30">
        <f t="shared" si="10"/>
        <v>0</v>
      </c>
      <c r="AN46" s="30">
        <f t="shared" si="10"/>
        <v>0</v>
      </c>
      <c r="AO46" s="72">
        <f t="shared" si="10"/>
        <v>624</v>
      </c>
      <c r="AP46" s="32">
        <f t="shared" si="10"/>
        <v>208</v>
      </c>
      <c r="AQ46" s="30">
        <f t="shared" si="10"/>
        <v>416</v>
      </c>
      <c r="AR46" s="30">
        <f t="shared" si="10"/>
        <v>188</v>
      </c>
      <c r="AS46" s="30">
        <f t="shared" si="10"/>
        <v>208</v>
      </c>
      <c r="AT46" s="30">
        <f t="shared" si="10"/>
        <v>0</v>
      </c>
      <c r="AU46" s="31">
        <f t="shared" si="10"/>
        <v>20</v>
      </c>
      <c r="AV46" s="70">
        <f t="shared" si="10"/>
        <v>624</v>
      </c>
      <c r="AW46" s="30">
        <f t="shared" si="10"/>
        <v>208</v>
      </c>
      <c r="AX46" s="30">
        <f t="shared" si="10"/>
        <v>416</v>
      </c>
      <c r="AY46" s="30">
        <f t="shared" si="10"/>
        <v>264</v>
      </c>
      <c r="AZ46" s="30">
        <f t="shared" si="10"/>
        <v>132</v>
      </c>
      <c r="BA46" s="30">
        <f t="shared" si="10"/>
        <v>0</v>
      </c>
      <c r="BB46" s="30">
        <f t="shared" si="10"/>
        <v>20</v>
      </c>
      <c r="BC46" s="72">
        <f t="shared" si="10"/>
        <v>480</v>
      </c>
      <c r="BD46" s="32">
        <f t="shared" si="10"/>
        <v>176</v>
      </c>
      <c r="BE46" s="30">
        <f t="shared" si="10"/>
        <v>352</v>
      </c>
      <c r="BF46" s="30">
        <f t="shared" si="10"/>
        <v>290</v>
      </c>
      <c r="BG46" s="30">
        <f t="shared" si="10"/>
        <v>62</v>
      </c>
      <c r="BH46" s="30">
        <f t="shared" si="10"/>
        <v>0</v>
      </c>
      <c r="BI46" s="31">
        <f t="shared" si="10"/>
        <v>0</v>
      </c>
      <c r="BJ46" s="33"/>
    </row>
    <row r="47" spans="1:62" ht="3.75" customHeight="1" thickBot="1">
      <c r="A47" s="34"/>
      <c r="B47" s="2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0"/>
    </row>
    <row r="48" spans="1:62" ht="33" customHeight="1" thickBot="1">
      <c r="A48" s="47" t="s">
        <v>28</v>
      </c>
      <c r="B48" s="48" t="s">
        <v>29</v>
      </c>
      <c r="C48" s="28">
        <v>2</v>
      </c>
      <c r="D48" s="26"/>
      <c r="E48" s="26">
        <v>10</v>
      </c>
      <c r="F48" s="26"/>
      <c r="G48" s="26"/>
      <c r="H48" s="26"/>
      <c r="I48" s="29"/>
      <c r="J48" s="69"/>
      <c r="K48" s="32">
        <f>K49+K50+K51+K52+K53+K54+K55+K56+K57+K58+K59+K60</f>
        <v>1110</v>
      </c>
      <c r="L48" s="30">
        <f aca="true" t="shared" si="11" ref="L48:BI48">L49+L50+L51+L52+L53+L54+L55+L56+L57+L58+L59+L60</f>
        <v>0</v>
      </c>
      <c r="M48" s="30">
        <f t="shared" si="11"/>
        <v>370</v>
      </c>
      <c r="N48" s="30">
        <f t="shared" si="11"/>
        <v>0</v>
      </c>
      <c r="O48" s="30">
        <f t="shared" si="11"/>
        <v>740</v>
      </c>
      <c r="P48" s="30">
        <f t="shared" si="11"/>
        <v>490</v>
      </c>
      <c r="Q48" s="30">
        <f t="shared" si="11"/>
        <v>250</v>
      </c>
      <c r="R48" s="30">
        <f t="shared" si="11"/>
        <v>0</v>
      </c>
      <c r="S48" s="31">
        <f t="shared" si="11"/>
        <v>0</v>
      </c>
      <c r="T48" s="71">
        <f t="shared" si="11"/>
        <v>0</v>
      </c>
      <c r="U48" s="32"/>
      <c r="V48" s="30"/>
      <c r="W48" s="30"/>
      <c r="X48" s="30"/>
      <c r="Y48" s="30"/>
      <c r="Z48" s="31"/>
      <c r="AA48" s="70"/>
      <c r="AB48" s="30"/>
      <c r="AC48" s="30"/>
      <c r="AD48" s="30"/>
      <c r="AE48" s="30"/>
      <c r="AF48" s="30"/>
      <c r="AG48" s="30"/>
      <c r="AH48" s="72">
        <f t="shared" si="11"/>
        <v>156</v>
      </c>
      <c r="AI48" s="32">
        <f t="shared" si="11"/>
        <v>52</v>
      </c>
      <c r="AJ48" s="30">
        <f t="shared" si="11"/>
        <v>104</v>
      </c>
      <c r="AK48" s="30">
        <f t="shared" si="11"/>
        <v>80</v>
      </c>
      <c r="AL48" s="30">
        <f t="shared" si="11"/>
        <v>24</v>
      </c>
      <c r="AM48" s="30">
        <f t="shared" si="11"/>
        <v>0</v>
      </c>
      <c r="AN48" s="31">
        <f t="shared" si="11"/>
        <v>0</v>
      </c>
      <c r="AO48" s="70">
        <f t="shared" si="11"/>
        <v>192</v>
      </c>
      <c r="AP48" s="30">
        <f t="shared" si="11"/>
        <v>64</v>
      </c>
      <c r="AQ48" s="30">
        <f t="shared" si="11"/>
        <v>128</v>
      </c>
      <c r="AR48" s="30">
        <f t="shared" si="11"/>
        <v>48</v>
      </c>
      <c r="AS48" s="30">
        <f t="shared" si="11"/>
        <v>80</v>
      </c>
      <c r="AT48" s="30">
        <f t="shared" si="11"/>
        <v>0</v>
      </c>
      <c r="AU48" s="30">
        <f t="shared" si="11"/>
        <v>0</v>
      </c>
      <c r="AV48" s="72">
        <f t="shared" si="11"/>
        <v>372</v>
      </c>
      <c r="AW48" s="32">
        <f t="shared" si="11"/>
        <v>124</v>
      </c>
      <c r="AX48" s="30">
        <f t="shared" si="11"/>
        <v>248</v>
      </c>
      <c r="AY48" s="30">
        <f t="shared" si="11"/>
        <v>164</v>
      </c>
      <c r="AZ48" s="30">
        <f t="shared" si="11"/>
        <v>84</v>
      </c>
      <c r="BA48" s="30">
        <f t="shared" si="11"/>
        <v>0</v>
      </c>
      <c r="BB48" s="31">
        <f t="shared" si="11"/>
        <v>0</v>
      </c>
      <c r="BC48" s="71">
        <f t="shared" si="11"/>
        <v>390</v>
      </c>
      <c r="BD48" s="32">
        <f t="shared" si="11"/>
        <v>130</v>
      </c>
      <c r="BE48" s="30">
        <f t="shared" si="11"/>
        <v>260</v>
      </c>
      <c r="BF48" s="30">
        <f t="shared" si="11"/>
        <v>198</v>
      </c>
      <c r="BG48" s="30">
        <f t="shared" si="11"/>
        <v>62</v>
      </c>
      <c r="BH48" s="30">
        <f t="shared" si="11"/>
        <v>0</v>
      </c>
      <c r="BI48" s="31">
        <f t="shared" si="11"/>
        <v>0</v>
      </c>
      <c r="BJ48" s="33"/>
    </row>
    <row r="49" spans="1:62" ht="24" customHeight="1">
      <c r="A49" s="36" t="s">
        <v>34</v>
      </c>
      <c r="B49" s="37" t="s">
        <v>35</v>
      </c>
      <c r="C49" s="38">
        <v>5</v>
      </c>
      <c r="D49" s="39"/>
      <c r="E49" s="39"/>
      <c r="F49" s="39"/>
      <c r="G49" s="39"/>
      <c r="H49" s="39"/>
      <c r="I49" s="40"/>
      <c r="J49" s="39"/>
      <c r="K49" s="41">
        <v>162</v>
      </c>
      <c r="L49" s="39"/>
      <c r="M49" s="39">
        <v>54</v>
      </c>
      <c r="N49" s="39"/>
      <c r="O49" s="41">
        <v>108</v>
      </c>
      <c r="P49" s="41">
        <v>82</v>
      </c>
      <c r="Q49" s="41">
        <v>26</v>
      </c>
      <c r="R49" s="41"/>
      <c r="S49" s="42"/>
      <c r="T49" s="43"/>
      <c r="U49" s="39"/>
      <c r="V49" s="41"/>
      <c r="W49" s="39"/>
      <c r="X49" s="39"/>
      <c r="Y49" s="39"/>
      <c r="Z49" s="40"/>
      <c r="AA49" s="43"/>
      <c r="AB49" s="39"/>
      <c r="AC49" s="41"/>
      <c r="AD49" s="39"/>
      <c r="AE49" s="39"/>
      <c r="AF49" s="39"/>
      <c r="AG49" s="40"/>
      <c r="AH49" s="43"/>
      <c r="AI49" s="39"/>
      <c r="AJ49" s="41"/>
      <c r="AK49" s="39"/>
      <c r="AL49" s="39"/>
      <c r="AM49" s="39"/>
      <c r="AN49" s="40"/>
      <c r="AO49" s="43"/>
      <c r="AP49" s="39"/>
      <c r="AQ49" s="41"/>
      <c r="AR49" s="39"/>
      <c r="AS49" s="39"/>
      <c r="AT49" s="39"/>
      <c r="AU49" s="40"/>
      <c r="AV49" s="43">
        <v>162</v>
      </c>
      <c r="AW49" s="39">
        <v>54</v>
      </c>
      <c r="AX49" s="41">
        <v>108</v>
      </c>
      <c r="AY49" s="44">
        <v>82</v>
      </c>
      <c r="AZ49" s="39">
        <v>26</v>
      </c>
      <c r="BA49" s="39"/>
      <c r="BB49" s="40"/>
      <c r="BC49" s="43"/>
      <c r="BD49" s="39"/>
      <c r="BE49" s="41"/>
      <c r="BF49" s="39"/>
      <c r="BG49" s="39"/>
      <c r="BH49" s="39"/>
      <c r="BI49" s="40"/>
      <c r="BJ49" s="45"/>
    </row>
    <row r="50" spans="1:62" ht="62.25" customHeight="1">
      <c r="A50" s="36" t="s">
        <v>37</v>
      </c>
      <c r="B50" s="37" t="s">
        <v>38</v>
      </c>
      <c r="C50" s="38"/>
      <c r="D50" s="39"/>
      <c r="E50" s="39">
        <v>6</v>
      </c>
      <c r="F50" s="39"/>
      <c r="G50" s="39"/>
      <c r="H50" s="39"/>
      <c r="I50" s="40"/>
      <c r="J50" s="39"/>
      <c r="K50" s="41">
        <v>72</v>
      </c>
      <c r="L50" s="39"/>
      <c r="M50" s="39">
        <v>24</v>
      </c>
      <c r="N50" s="39"/>
      <c r="O50" s="41">
        <v>48</v>
      </c>
      <c r="P50" s="41">
        <v>40</v>
      </c>
      <c r="Q50" s="41">
        <v>8</v>
      </c>
      <c r="R50" s="41"/>
      <c r="S50" s="42"/>
      <c r="T50" s="43"/>
      <c r="U50" s="39"/>
      <c r="V50" s="41"/>
      <c r="W50" s="39"/>
      <c r="X50" s="39"/>
      <c r="Y50" s="39"/>
      <c r="Z50" s="40"/>
      <c r="AA50" s="43"/>
      <c r="AB50" s="39"/>
      <c r="AC50" s="41"/>
      <c r="AD50" s="39"/>
      <c r="AE50" s="39"/>
      <c r="AF50" s="39"/>
      <c r="AG50" s="40"/>
      <c r="AH50" s="43"/>
      <c r="AI50" s="39"/>
      <c r="AJ50" s="41"/>
      <c r="AK50" s="39"/>
      <c r="AL50" s="39"/>
      <c r="AM50" s="39"/>
      <c r="AN50" s="40"/>
      <c r="AO50" s="43"/>
      <c r="AP50" s="39"/>
      <c r="AQ50" s="41"/>
      <c r="AR50" s="39"/>
      <c r="AS50" s="39"/>
      <c r="AT50" s="39"/>
      <c r="AU50" s="40"/>
      <c r="AV50" s="43"/>
      <c r="AW50" s="39"/>
      <c r="AX50" s="41"/>
      <c r="AY50" s="39"/>
      <c r="AZ50" s="39"/>
      <c r="BA50" s="39"/>
      <c r="BB50" s="40"/>
      <c r="BC50" s="43">
        <v>72</v>
      </c>
      <c r="BD50" s="39">
        <v>24</v>
      </c>
      <c r="BE50" s="41">
        <v>48</v>
      </c>
      <c r="BF50" s="44">
        <v>40</v>
      </c>
      <c r="BG50" s="44">
        <v>8</v>
      </c>
      <c r="BH50" s="39"/>
      <c r="BI50" s="40"/>
      <c r="BJ50" s="45"/>
    </row>
    <row r="51" spans="1:62" ht="20.25" customHeight="1">
      <c r="A51" s="36" t="s">
        <v>40</v>
      </c>
      <c r="B51" s="37" t="s">
        <v>41</v>
      </c>
      <c r="C51" s="38"/>
      <c r="D51" s="39"/>
      <c r="E51" s="39">
        <v>6</v>
      </c>
      <c r="F51" s="39"/>
      <c r="G51" s="39"/>
      <c r="H51" s="39"/>
      <c r="I51" s="40"/>
      <c r="J51" s="39"/>
      <c r="K51" s="41">
        <v>120</v>
      </c>
      <c r="L51" s="39"/>
      <c r="M51" s="39">
        <v>40</v>
      </c>
      <c r="N51" s="39"/>
      <c r="O51" s="41">
        <v>80</v>
      </c>
      <c r="P51" s="41">
        <v>70</v>
      </c>
      <c r="Q51" s="41">
        <v>10</v>
      </c>
      <c r="R51" s="41"/>
      <c r="S51" s="42"/>
      <c r="T51" s="43"/>
      <c r="U51" s="39"/>
      <c r="V51" s="41"/>
      <c r="W51" s="39"/>
      <c r="X51" s="39"/>
      <c r="Y51" s="39"/>
      <c r="Z51" s="40"/>
      <c r="AA51" s="43"/>
      <c r="AB51" s="39"/>
      <c r="AC51" s="41"/>
      <c r="AD51" s="39"/>
      <c r="AE51" s="39"/>
      <c r="AF51" s="39"/>
      <c r="AG51" s="40"/>
      <c r="AH51" s="43"/>
      <c r="AI51" s="39"/>
      <c r="AJ51" s="41"/>
      <c r="AK51" s="39"/>
      <c r="AL51" s="39"/>
      <c r="AM51" s="39"/>
      <c r="AN51" s="40"/>
      <c r="AO51" s="43"/>
      <c r="AP51" s="39"/>
      <c r="AQ51" s="41"/>
      <c r="AR51" s="39"/>
      <c r="AS51" s="39"/>
      <c r="AT51" s="39"/>
      <c r="AU51" s="40"/>
      <c r="AV51" s="43"/>
      <c r="AW51" s="39"/>
      <c r="AX51" s="41"/>
      <c r="AY51" s="39"/>
      <c r="AZ51" s="39"/>
      <c r="BA51" s="39"/>
      <c r="BB51" s="40"/>
      <c r="BC51" s="43">
        <v>120</v>
      </c>
      <c r="BD51" s="39">
        <v>40</v>
      </c>
      <c r="BE51" s="41">
        <v>80</v>
      </c>
      <c r="BF51" s="44">
        <v>70</v>
      </c>
      <c r="BG51" s="44">
        <v>10</v>
      </c>
      <c r="BH51" s="39"/>
      <c r="BI51" s="40"/>
      <c r="BJ51" s="45"/>
    </row>
    <row r="52" spans="1:62" ht="19.5" customHeight="1">
      <c r="A52" s="36" t="s">
        <v>43</v>
      </c>
      <c r="B52" s="37" t="s">
        <v>44</v>
      </c>
      <c r="C52" s="38"/>
      <c r="D52" s="39"/>
      <c r="E52" s="39">
        <v>5</v>
      </c>
      <c r="F52" s="39"/>
      <c r="G52" s="39"/>
      <c r="H52" s="39"/>
      <c r="I52" s="40"/>
      <c r="J52" s="39"/>
      <c r="K52" s="41">
        <v>114</v>
      </c>
      <c r="L52" s="39"/>
      <c r="M52" s="39">
        <v>38</v>
      </c>
      <c r="N52" s="39"/>
      <c r="O52" s="41">
        <v>76</v>
      </c>
      <c r="P52" s="41">
        <v>54</v>
      </c>
      <c r="Q52" s="41">
        <v>22</v>
      </c>
      <c r="R52" s="41"/>
      <c r="S52" s="42"/>
      <c r="T52" s="43"/>
      <c r="U52" s="39"/>
      <c r="V52" s="41"/>
      <c r="W52" s="39"/>
      <c r="X52" s="39"/>
      <c r="Y52" s="39"/>
      <c r="Z52" s="40"/>
      <c r="AA52" s="43"/>
      <c r="AB52" s="39"/>
      <c r="AC52" s="41"/>
      <c r="AD52" s="39"/>
      <c r="AE52" s="39"/>
      <c r="AF52" s="39"/>
      <c r="AG52" s="40"/>
      <c r="AH52" s="43"/>
      <c r="AI52" s="39"/>
      <c r="AJ52" s="41"/>
      <c r="AK52" s="39"/>
      <c r="AL52" s="39"/>
      <c r="AM52" s="39"/>
      <c r="AN52" s="40"/>
      <c r="AO52" s="43"/>
      <c r="AP52" s="39"/>
      <c r="AQ52" s="41"/>
      <c r="AR52" s="39"/>
      <c r="AS52" s="39"/>
      <c r="AT52" s="39"/>
      <c r="AU52" s="40"/>
      <c r="AV52" s="43">
        <v>60</v>
      </c>
      <c r="AW52" s="39">
        <v>20</v>
      </c>
      <c r="AX52" s="41">
        <v>40</v>
      </c>
      <c r="AY52" s="44">
        <v>40</v>
      </c>
      <c r="AZ52" s="39"/>
      <c r="BA52" s="39"/>
      <c r="BB52" s="40"/>
      <c r="BC52" s="43">
        <v>54</v>
      </c>
      <c r="BD52" s="39">
        <v>18</v>
      </c>
      <c r="BE52" s="41">
        <v>36</v>
      </c>
      <c r="BF52" s="44">
        <v>14</v>
      </c>
      <c r="BG52" s="39">
        <v>22</v>
      </c>
      <c r="BH52" s="39"/>
      <c r="BI52" s="40"/>
      <c r="BJ52" s="45"/>
    </row>
    <row r="53" spans="1:62" ht="27" customHeight="1">
      <c r="A53" s="36" t="s">
        <v>46</v>
      </c>
      <c r="B53" s="37" t="s">
        <v>47</v>
      </c>
      <c r="C53" s="38"/>
      <c r="D53" s="39"/>
      <c r="E53" s="39">
        <v>3</v>
      </c>
      <c r="F53" s="39"/>
      <c r="G53" s="39"/>
      <c r="H53" s="39"/>
      <c r="I53" s="40"/>
      <c r="J53" s="39"/>
      <c r="K53" s="41">
        <v>102</v>
      </c>
      <c r="L53" s="39"/>
      <c r="M53" s="39">
        <v>34</v>
      </c>
      <c r="N53" s="39"/>
      <c r="O53" s="41">
        <v>68</v>
      </c>
      <c r="P53" s="41">
        <v>44</v>
      </c>
      <c r="Q53" s="41">
        <v>24</v>
      </c>
      <c r="R53" s="41"/>
      <c r="S53" s="42"/>
      <c r="T53" s="43"/>
      <c r="U53" s="39"/>
      <c r="V53" s="41"/>
      <c r="W53" s="39"/>
      <c r="X53" s="39"/>
      <c r="Y53" s="39"/>
      <c r="Z53" s="40"/>
      <c r="AA53" s="43"/>
      <c r="AB53" s="39"/>
      <c r="AC53" s="41"/>
      <c r="AD53" s="39"/>
      <c r="AE53" s="39"/>
      <c r="AF53" s="39"/>
      <c r="AG53" s="40"/>
      <c r="AH53" s="43">
        <v>102</v>
      </c>
      <c r="AI53" s="39">
        <v>34</v>
      </c>
      <c r="AJ53" s="41">
        <v>68</v>
      </c>
      <c r="AK53" s="44">
        <v>44</v>
      </c>
      <c r="AL53" s="44">
        <v>24</v>
      </c>
      <c r="AM53" s="39"/>
      <c r="AN53" s="40"/>
      <c r="AO53" s="43"/>
      <c r="AP53" s="39"/>
      <c r="AQ53" s="41"/>
      <c r="AR53" s="39"/>
      <c r="AS53" s="39"/>
      <c r="AT53" s="39"/>
      <c r="AU53" s="40"/>
      <c r="AV53" s="43"/>
      <c r="AW53" s="39"/>
      <c r="AX53" s="41"/>
      <c r="AY53" s="39"/>
      <c r="AZ53" s="39"/>
      <c r="BA53" s="39"/>
      <c r="BB53" s="40"/>
      <c r="BC53" s="43"/>
      <c r="BD53" s="39"/>
      <c r="BE53" s="41"/>
      <c r="BF53" s="39"/>
      <c r="BG53" s="39"/>
      <c r="BH53" s="39"/>
      <c r="BI53" s="40"/>
      <c r="BJ53" s="45"/>
    </row>
    <row r="54" spans="1:62" ht="23.25" customHeight="1">
      <c r="A54" s="36" t="s">
        <v>49</v>
      </c>
      <c r="B54" s="37" t="s">
        <v>50</v>
      </c>
      <c r="C54" s="38"/>
      <c r="D54" s="39"/>
      <c r="E54" s="39">
        <v>5</v>
      </c>
      <c r="F54" s="39"/>
      <c r="G54" s="39"/>
      <c r="H54" s="39"/>
      <c r="I54" s="40"/>
      <c r="J54" s="39"/>
      <c r="K54" s="41">
        <v>120</v>
      </c>
      <c r="L54" s="39"/>
      <c r="M54" s="39">
        <v>40</v>
      </c>
      <c r="N54" s="39"/>
      <c r="O54" s="41">
        <v>80</v>
      </c>
      <c r="P54" s="41"/>
      <c r="Q54" s="41">
        <v>80</v>
      </c>
      <c r="R54" s="41"/>
      <c r="S54" s="42"/>
      <c r="T54" s="43"/>
      <c r="U54" s="39"/>
      <c r="V54" s="41"/>
      <c r="W54" s="39"/>
      <c r="X54" s="39"/>
      <c r="Y54" s="39"/>
      <c r="Z54" s="40"/>
      <c r="AA54" s="43"/>
      <c r="AB54" s="39"/>
      <c r="AC54" s="41"/>
      <c r="AD54" s="39"/>
      <c r="AE54" s="39"/>
      <c r="AF54" s="39"/>
      <c r="AG54" s="40"/>
      <c r="AH54" s="43"/>
      <c r="AI54" s="39"/>
      <c r="AJ54" s="41"/>
      <c r="AK54" s="39"/>
      <c r="AL54" s="39"/>
      <c r="AM54" s="39"/>
      <c r="AN54" s="40"/>
      <c r="AO54" s="43">
        <v>72</v>
      </c>
      <c r="AP54" s="39">
        <v>24</v>
      </c>
      <c r="AQ54" s="41">
        <v>48</v>
      </c>
      <c r="AR54" s="39"/>
      <c r="AS54" s="44">
        <v>48</v>
      </c>
      <c r="AT54" s="39"/>
      <c r="AU54" s="40"/>
      <c r="AV54" s="43">
        <v>48</v>
      </c>
      <c r="AW54" s="39">
        <v>16</v>
      </c>
      <c r="AX54" s="41">
        <v>32</v>
      </c>
      <c r="AY54" s="39"/>
      <c r="AZ54" s="44">
        <v>32</v>
      </c>
      <c r="BA54" s="39"/>
      <c r="BB54" s="40"/>
      <c r="BC54" s="43"/>
      <c r="BD54" s="39"/>
      <c r="BE54" s="41"/>
      <c r="BF54" s="39"/>
      <c r="BG54" s="39"/>
      <c r="BH54" s="39"/>
      <c r="BI54" s="40"/>
      <c r="BJ54" s="45"/>
    </row>
    <row r="55" spans="1:62" ht="18" customHeight="1">
      <c r="A55" s="36" t="s">
        <v>52</v>
      </c>
      <c r="B55" s="37" t="s">
        <v>53</v>
      </c>
      <c r="C55" s="38"/>
      <c r="D55" s="39"/>
      <c r="E55" s="39">
        <v>4</v>
      </c>
      <c r="F55" s="39"/>
      <c r="G55" s="39"/>
      <c r="H55" s="39"/>
      <c r="I55" s="40"/>
      <c r="J55" s="39"/>
      <c r="K55" s="41">
        <v>72</v>
      </c>
      <c r="L55" s="39"/>
      <c r="M55" s="39">
        <v>24</v>
      </c>
      <c r="N55" s="39"/>
      <c r="O55" s="41">
        <v>48</v>
      </c>
      <c r="P55" s="41">
        <v>32</v>
      </c>
      <c r="Q55" s="41">
        <v>16</v>
      </c>
      <c r="R55" s="41"/>
      <c r="S55" s="42"/>
      <c r="T55" s="43"/>
      <c r="U55" s="39"/>
      <c r="V55" s="41"/>
      <c r="W55" s="39"/>
      <c r="X55" s="39"/>
      <c r="Y55" s="39"/>
      <c r="Z55" s="40"/>
      <c r="AA55" s="43"/>
      <c r="AB55" s="39"/>
      <c r="AC55" s="41"/>
      <c r="AD55" s="39"/>
      <c r="AE55" s="39"/>
      <c r="AF55" s="39"/>
      <c r="AG55" s="40"/>
      <c r="AH55" s="43"/>
      <c r="AI55" s="39"/>
      <c r="AJ55" s="41"/>
      <c r="AK55" s="39"/>
      <c r="AL55" s="39"/>
      <c r="AM55" s="39"/>
      <c r="AN55" s="40"/>
      <c r="AO55" s="43">
        <v>72</v>
      </c>
      <c r="AP55" s="39">
        <v>24</v>
      </c>
      <c r="AQ55" s="41">
        <v>48</v>
      </c>
      <c r="AR55" s="44">
        <v>32</v>
      </c>
      <c r="AS55" s="39">
        <v>16</v>
      </c>
      <c r="AT55" s="39"/>
      <c r="AU55" s="40"/>
      <c r="AV55" s="43"/>
      <c r="AW55" s="39"/>
      <c r="AX55" s="41"/>
      <c r="AY55" s="39"/>
      <c r="AZ55" s="39"/>
      <c r="BA55" s="39"/>
      <c r="BB55" s="40"/>
      <c r="BC55" s="43"/>
      <c r="BD55" s="39"/>
      <c r="BE55" s="41"/>
      <c r="BF55" s="39"/>
      <c r="BG55" s="39"/>
      <c r="BH55" s="39"/>
      <c r="BI55" s="40"/>
      <c r="BJ55" s="45"/>
    </row>
    <row r="56" spans="1:62" ht="19.5" customHeight="1">
      <c r="A56" s="36" t="s">
        <v>55</v>
      </c>
      <c r="B56" s="37" t="s">
        <v>56</v>
      </c>
      <c r="C56" s="38"/>
      <c r="D56" s="39"/>
      <c r="E56" s="39">
        <v>3</v>
      </c>
      <c r="F56" s="39"/>
      <c r="G56" s="39"/>
      <c r="H56" s="39"/>
      <c r="I56" s="40"/>
      <c r="J56" s="39"/>
      <c r="K56" s="41">
        <v>54</v>
      </c>
      <c r="L56" s="39"/>
      <c r="M56" s="39">
        <v>18</v>
      </c>
      <c r="N56" s="39"/>
      <c r="O56" s="41">
        <v>36</v>
      </c>
      <c r="P56" s="41">
        <v>36</v>
      </c>
      <c r="Q56" s="41"/>
      <c r="R56" s="41"/>
      <c r="S56" s="42"/>
      <c r="T56" s="43"/>
      <c r="U56" s="39"/>
      <c r="V56" s="41"/>
      <c r="W56" s="39"/>
      <c r="X56" s="39"/>
      <c r="Y56" s="39"/>
      <c r="Z56" s="40"/>
      <c r="AA56" s="43"/>
      <c r="AB56" s="39"/>
      <c r="AC56" s="41"/>
      <c r="AD56" s="39"/>
      <c r="AE56" s="39"/>
      <c r="AF56" s="39"/>
      <c r="AG56" s="40"/>
      <c r="AH56" s="43">
        <v>54</v>
      </c>
      <c r="AI56" s="39">
        <v>18</v>
      </c>
      <c r="AJ56" s="41">
        <v>36</v>
      </c>
      <c r="AK56" s="44">
        <v>36</v>
      </c>
      <c r="AL56" s="39"/>
      <c r="AM56" s="39"/>
      <c r="AN56" s="40"/>
      <c r="AO56" s="43"/>
      <c r="AP56" s="39"/>
      <c r="AQ56" s="41"/>
      <c r="AR56" s="39"/>
      <c r="AS56" s="39"/>
      <c r="AT56" s="39"/>
      <c r="AU56" s="40"/>
      <c r="AV56" s="43"/>
      <c r="AW56" s="39"/>
      <c r="AX56" s="41"/>
      <c r="AY56" s="39"/>
      <c r="AZ56" s="39"/>
      <c r="BA56" s="39"/>
      <c r="BB56" s="40"/>
      <c r="BC56" s="43"/>
      <c r="BD56" s="39"/>
      <c r="BE56" s="41"/>
      <c r="BF56" s="39"/>
      <c r="BG56" s="39"/>
      <c r="BH56" s="39"/>
      <c r="BI56" s="40"/>
      <c r="BJ56" s="45"/>
    </row>
    <row r="57" spans="1:62" ht="23.25" customHeight="1">
      <c r="A57" s="36" t="s">
        <v>58</v>
      </c>
      <c r="B57" s="37" t="s">
        <v>59</v>
      </c>
      <c r="C57" s="38"/>
      <c r="D57" s="39"/>
      <c r="E57" s="39">
        <v>6</v>
      </c>
      <c r="F57" s="39"/>
      <c r="G57" s="39"/>
      <c r="H57" s="39"/>
      <c r="I57" s="40"/>
      <c r="J57" s="39"/>
      <c r="K57" s="41">
        <v>72</v>
      </c>
      <c r="L57" s="39"/>
      <c r="M57" s="39">
        <v>24</v>
      </c>
      <c r="N57" s="39"/>
      <c r="O57" s="41">
        <v>48</v>
      </c>
      <c r="P57" s="41">
        <v>32</v>
      </c>
      <c r="Q57" s="41">
        <v>16</v>
      </c>
      <c r="R57" s="41"/>
      <c r="S57" s="42"/>
      <c r="T57" s="43"/>
      <c r="U57" s="39"/>
      <c r="V57" s="41"/>
      <c r="W57" s="39"/>
      <c r="X57" s="39"/>
      <c r="Y57" s="39"/>
      <c r="Z57" s="40"/>
      <c r="AA57" s="43"/>
      <c r="AB57" s="39"/>
      <c r="AC57" s="41"/>
      <c r="AD57" s="39"/>
      <c r="AE57" s="39"/>
      <c r="AF57" s="39"/>
      <c r="AG57" s="40"/>
      <c r="AH57" s="43"/>
      <c r="AI57" s="39"/>
      <c r="AJ57" s="41"/>
      <c r="AK57" s="39"/>
      <c r="AL57" s="39"/>
      <c r="AM57" s="39"/>
      <c r="AN57" s="40"/>
      <c r="AO57" s="43"/>
      <c r="AP57" s="39"/>
      <c r="AQ57" s="41"/>
      <c r="AR57" s="39"/>
      <c r="AS57" s="39"/>
      <c r="AT57" s="39"/>
      <c r="AU57" s="40"/>
      <c r="AV57" s="43"/>
      <c r="AW57" s="39"/>
      <c r="AX57" s="41"/>
      <c r="AY57" s="39"/>
      <c r="AZ57" s="39"/>
      <c r="BA57" s="39"/>
      <c r="BB57" s="40"/>
      <c r="BC57" s="43">
        <v>72</v>
      </c>
      <c r="BD57" s="39">
        <v>24</v>
      </c>
      <c r="BE57" s="41">
        <v>48</v>
      </c>
      <c r="BF57" s="44">
        <v>32</v>
      </c>
      <c r="BG57" s="44">
        <v>16</v>
      </c>
      <c r="BH57" s="39"/>
      <c r="BI57" s="40"/>
      <c r="BJ57" s="45"/>
    </row>
    <row r="58" spans="1:62" ht="29.25" customHeight="1">
      <c r="A58" s="36" t="s">
        <v>61</v>
      </c>
      <c r="B58" s="37" t="s">
        <v>62</v>
      </c>
      <c r="C58" s="38"/>
      <c r="D58" s="39"/>
      <c r="E58" s="39">
        <v>6</v>
      </c>
      <c r="F58" s="39"/>
      <c r="G58" s="39"/>
      <c r="H58" s="39"/>
      <c r="I58" s="40"/>
      <c r="J58" s="39"/>
      <c r="K58" s="41">
        <v>72</v>
      </c>
      <c r="L58" s="39"/>
      <c r="M58" s="39">
        <v>24</v>
      </c>
      <c r="N58" s="39"/>
      <c r="O58" s="41">
        <v>48</v>
      </c>
      <c r="P58" s="41">
        <v>42</v>
      </c>
      <c r="Q58" s="41">
        <v>6</v>
      </c>
      <c r="R58" s="41"/>
      <c r="S58" s="42"/>
      <c r="T58" s="43"/>
      <c r="U58" s="39"/>
      <c r="V58" s="41"/>
      <c r="W58" s="39"/>
      <c r="X58" s="39"/>
      <c r="Y58" s="39"/>
      <c r="Z58" s="40"/>
      <c r="AA58" s="43"/>
      <c r="AB58" s="39"/>
      <c r="AC58" s="41"/>
      <c r="AD58" s="39"/>
      <c r="AE58" s="39"/>
      <c r="AF58" s="39"/>
      <c r="AG58" s="40"/>
      <c r="AH58" s="43"/>
      <c r="AI58" s="39"/>
      <c r="AJ58" s="41"/>
      <c r="AK58" s="39"/>
      <c r="AL58" s="39"/>
      <c r="AM58" s="39"/>
      <c r="AN58" s="40"/>
      <c r="AO58" s="43"/>
      <c r="AP58" s="39"/>
      <c r="AQ58" s="41"/>
      <c r="AR58" s="39"/>
      <c r="AS58" s="39"/>
      <c r="AT58" s="39"/>
      <c r="AU58" s="40"/>
      <c r="AV58" s="43"/>
      <c r="AW58" s="39"/>
      <c r="AX58" s="41"/>
      <c r="AY58" s="39"/>
      <c r="AZ58" s="39"/>
      <c r="BA58" s="39"/>
      <c r="BB58" s="40"/>
      <c r="BC58" s="43">
        <v>72</v>
      </c>
      <c r="BD58" s="39">
        <v>24</v>
      </c>
      <c r="BE58" s="41">
        <v>48</v>
      </c>
      <c r="BF58" s="44">
        <v>42</v>
      </c>
      <c r="BG58" s="44">
        <v>6</v>
      </c>
      <c r="BH58" s="39"/>
      <c r="BI58" s="40"/>
      <c r="BJ58" s="45"/>
    </row>
    <row r="59" spans="1:62" ht="36.75" customHeight="1">
      <c r="A59" s="36" t="s">
        <v>64</v>
      </c>
      <c r="B59" s="37" t="s">
        <v>65</v>
      </c>
      <c r="C59" s="38"/>
      <c r="D59" s="39"/>
      <c r="E59" s="39">
        <v>4</v>
      </c>
      <c r="F59" s="39"/>
      <c r="G59" s="39"/>
      <c r="H59" s="39"/>
      <c r="I59" s="40"/>
      <c r="J59" s="39"/>
      <c r="K59" s="41">
        <v>48</v>
      </c>
      <c r="L59" s="39"/>
      <c r="M59" s="39">
        <v>16</v>
      </c>
      <c r="N59" s="39"/>
      <c r="O59" s="41">
        <v>32</v>
      </c>
      <c r="P59" s="41">
        <v>16</v>
      </c>
      <c r="Q59" s="41">
        <v>16</v>
      </c>
      <c r="R59" s="41"/>
      <c r="S59" s="42"/>
      <c r="T59" s="43"/>
      <c r="U59" s="39"/>
      <c r="V59" s="41"/>
      <c r="W59" s="39"/>
      <c r="X59" s="39"/>
      <c r="Y59" s="39"/>
      <c r="Z59" s="40"/>
      <c r="AA59" s="43"/>
      <c r="AB59" s="39"/>
      <c r="AC59" s="41"/>
      <c r="AD59" s="39"/>
      <c r="AE59" s="39"/>
      <c r="AF59" s="39"/>
      <c r="AG59" s="40"/>
      <c r="AH59" s="43"/>
      <c r="AI59" s="39"/>
      <c r="AJ59" s="41"/>
      <c r="AK59" s="39"/>
      <c r="AL59" s="39"/>
      <c r="AM59" s="39"/>
      <c r="AN59" s="40"/>
      <c r="AO59" s="43">
        <v>48</v>
      </c>
      <c r="AP59" s="39">
        <v>16</v>
      </c>
      <c r="AQ59" s="41">
        <v>32</v>
      </c>
      <c r="AR59" s="44">
        <v>16</v>
      </c>
      <c r="AS59" s="39">
        <v>16</v>
      </c>
      <c r="AT59" s="39"/>
      <c r="AU59" s="40"/>
      <c r="AV59" s="43"/>
      <c r="AW59" s="39"/>
      <c r="AX59" s="41"/>
      <c r="AY59" s="39"/>
      <c r="AZ59" s="39"/>
      <c r="BA59" s="39"/>
      <c r="BB59" s="40"/>
      <c r="BC59" s="43"/>
      <c r="BD59" s="39"/>
      <c r="BE59" s="41"/>
      <c r="BF59" s="39"/>
      <c r="BG59" s="39"/>
      <c r="BH59" s="39"/>
      <c r="BI59" s="40"/>
      <c r="BJ59" s="45"/>
    </row>
    <row r="60" spans="1:62" ht="26.25" customHeight="1">
      <c r="A60" s="36" t="s">
        <v>31</v>
      </c>
      <c r="B60" s="50" t="s">
        <v>33</v>
      </c>
      <c r="C60" s="38">
        <v>5</v>
      </c>
      <c r="D60" s="39"/>
      <c r="E60" s="39"/>
      <c r="F60" s="39"/>
      <c r="G60" s="39"/>
      <c r="H60" s="39"/>
      <c r="I60" s="40"/>
      <c r="J60" s="39"/>
      <c r="K60" s="41">
        <v>102</v>
      </c>
      <c r="L60" s="39"/>
      <c r="M60" s="39">
        <v>34</v>
      </c>
      <c r="N60" s="39"/>
      <c r="O60" s="41">
        <v>68</v>
      </c>
      <c r="P60" s="41">
        <v>42</v>
      </c>
      <c r="Q60" s="41">
        <v>26</v>
      </c>
      <c r="R60" s="41"/>
      <c r="S60" s="42"/>
      <c r="T60" s="43"/>
      <c r="U60" s="39"/>
      <c r="V60" s="41"/>
      <c r="W60" s="39"/>
      <c r="X60" s="39"/>
      <c r="Y60" s="39"/>
      <c r="Z60" s="40"/>
      <c r="AA60" s="43"/>
      <c r="AB60" s="39"/>
      <c r="AC60" s="41"/>
      <c r="AD60" s="39"/>
      <c r="AE60" s="39"/>
      <c r="AF60" s="39"/>
      <c r="AG60" s="40"/>
      <c r="AH60" s="43"/>
      <c r="AI60" s="39"/>
      <c r="AJ60" s="41"/>
      <c r="AK60" s="39"/>
      <c r="AL60" s="39"/>
      <c r="AM60" s="39"/>
      <c r="AN60" s="40"/>
      <c r="AO60" s="43"/>
      <c r="AP60" s="39"/>
      <c r="AQ60" s="41"/>
      <c r="AR60" s="39"/>
      <c r="AS60" s="39"/>
      <c r="AT60" s="39"/>
      <c r="AU60" s="40"/>
      <c r="AV60" s="43">
        <v>102</v>
      </c>
      <c r="AW60" s="39">
        <v>34</v>
      </c>
      <c r="AX60" s="41">
        <v>68</v>
      </c>
      <c r="AY60" s="44">
        <v>42</v>
      </c>
      <c r="AZ60" s="44">
        <v>26</v>
      </c>
      <c r="BA60" s="39"/>
      <c r="BB60" s="40"/>
      <c r="BC60" s="43"/>
      <c r="BD60" s="39"/>
      <c r="BE60" s="41"/>
      <c r="BF60" s="39"/>
      <c r="BG60" s="39"/>
      <c r="BH60" s="39"/>
      <c r="BI60" s="40"/>
      <c r="BJ60" s="45"/>
    </row>
    <row r="61" spans="1:62" ht="3.75" customHeight="1" thickBot="1">
      <c r="A61" s="34"/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0"/>
    </row>
    <row r="62" spans="1:62" ht="30" customHeight="1" thickBot="1">
      <c r="A62" s="47" t="s">
        <v>66</v>
      </c>
      <c r="B62" s="48" t="s">
        <v>67</v>
      </c>
      <c r="C62" s="28">
        <v>8</v>
      </c>
      <c r="D62" s="26"/>
      <c r="E62" s="26">
        <v>1</v>
      </c>
      <c r="F62" s="26"/>
      <c r="G62" s="26"/>
      <c r="H62" s="26"/>
      <c r="I62" s="29">
        <v>2</v>
      </c>
      <c r="J62" s="69"/>
      <c r="K62" s="28">
        <f>K64+K71+K78+K85+K92</f>
        <v>990</v>
      </c>
      <c r="L62" s="26">
        <f aca="true" t="shared" si="12" ref="L62:BI62">L64+L71+L78+L85+L92</f>
        <v>0</v>
      </c>
      <c r="M62" s="26">
        <f t="shared" si="12"/>
        <v>330</v>
      </c>
      <c r="N62" s="26">
        <f t="shared" si="12"/>
        <v>0</v>
      </c>
      <c r="O62" s="26">
        <f t="shared" si="12"/>
        <v>660</v>
      </c>
      <c r="P62" s="26">
        <f t="shared" si="12"/>
        <v>414</v>
      </c>
      <c r="Q62" s="26">
        <f t="shared" si="12"/>
        <v>206</v>
      </c>
      <c r="R62" s="26">
        <f t="shared" si="12"/>
        <v>0</v>
      </c>
      <c r="S62" s="49">
        <f t="shared" si="12"/>
        <v>40</v>
      </c>
      <c r="T62" s="73">
        <f t="shared" si="12"/>
        <v>0</v>
      </c>
      <c r="U62" s="26">
        <f t="shared" si="12"/>
        <v>0</v>
      </c>
      <c r="V62" s="26">
        <f t="shared" si="12"/>
        <v>0</v>
      </c>
      <c r="W62" s="26">
        <f t="shared" si="12"/>
        <v>0</v>
      </c>
      <c r="X62" s="26">
        <f t="shared" si="12"/>
        <v>0</v>
      </c>
      <c r="Y62" s="26">
        <f t="shared" si="12"/>
        <v>0</v>
      </c>
      <c r="Z62" s="26">
        <f t="shared" si="12"/>
        <v>0</v>
      </c>
      <c r="AA62" s="69">
        <f t="shared" si="12"/>
        <v>0</v>
      </c>
      <c r="AB62" s="28">
        <f t="shared" si="12"/>
        <v>0</v>
      </c>
      <c r="AC62" s="26">
        <f t="shared" si="12"/>
        <v>0</v>
      </c>
      <c r="AD62" s="26">
        <f t="shared" si="12"/>
        <v>0</v>
      </c>
      <c r="AE62" s="26">
        <f t="shared" si="12"/>
        <v>0</v>
      </c>
      <c r="AF62" s="26">
        <f t="shared" si="12"/>
        <v>0</v>
      </c>
      <c r="AG62" s="29">
        <f t="shared" si="12"/>
        <v>0</v>
      </c>
      <c r="AH62" s="73">
        <f t="shared" si="12"/>
        <v>168</v>
      </c>
      <c r="AI62" s="26">
        <f t="shared" si="12"/>
        <v>56</v>
      </c>
      <c r="AJ62" s="26">
        <f t="shared" si="12"/>
        <v>112</v>
      </c>
      <c r="AK62" s="26">
        <f t="shared" si="12"/>
        <v>82</v>
      </c>
      <c r="AL62" s="26">
        <f t="shared" si="12"/>
        <v>30</v>
      </c>
      <c r="AM62" s="26">
        <f t="shared" si="12"/>
        <v>0</v>
      </c>
      <c r="AN62" s="26">
        <f t="shared" si="12"/>
        <v>0</v>
      </c>
      <c r="AO62" s="69">
        <f t="shared" si="12"/>
        <v>432</v>
      </c>
      <c r="AP62" s="28">
        <f t="shared" si="12"/>
        <v>144</v>
      </c>
      <c r="AQ62" s="30">
        <f t="shared" si="12"/>
        <v>288</v>
      </c>
      <c r="AR62" s="30">
        <f t="shared" si="12"/>
        <v>140</v>
      </c>
      <c r="AS62" s="30">
        <f t="shared" si="12"/>
        <v>128</v>
      </c>
      <c r="AT62" s="26">
        <f t="shared" si="12"/>
        <v>0</v>
      </c>
      <c r="AU62" s="29">
        <f t="shared" si="12"/>
        <v>20</v>
      </c>
      <c r="AV62" s="73">
        <f t="shared" si="12"/>
        <v>252</v>
      </c>
      <c r="AW62" s="26">
        <f t="shared" si="12"/>
        <v>84</v>
      </c>
      <c r="AX62" s="26">
        <f t="shared" si="12"/>
        <v>168</v>
      </c>
      <c r="AY62" s="26">
        <f t="shared" si="12"/>
        <v>100</v>
      </c>
      <c r="AZ62" s="26">
        <f t="shared" si="12"/>
        <v>48</v>
      </c>
      <c r="BA62" s="26">
        <f t="shared" si="12"/>
        <v>0</v>
      </c>
      <c r="BB62" s="26">
        <f t="shared" si="12"/>
        <v>20</v>
      </c>
      <c r="BC62" s="69">
        <f t="shared" si="12"/>
        <v>90</v>
      </c>
      <c r="BD62" s="28">
        <f t="shared" si="12"/>
        <v>46</v>
      </c>
      <c r="BE62" s="26">
        <f t="shared" si="12"/>
        <v>92</v>
      </c>
      <c r="BF62" s="26">
        <f t="shared" si="12"/>
        <v>92</v>
      </c>
      <c r="BG62" s="26">
        <f t="shared" si="12"/>
        <v>0</v>
      </c>
      <c r="BH62" s="26">
        <f t="shared" si="12"/>
        <v>0</v>
      </c>
      <c r="BI62" s="29">
        <f t="shared" si="12"/>
        <v>0</v>
      </c>
      <c r="BJ62" s="33"/>
    </row>
    <row r="63" spans="1:62" ht="3.75" customHeight="1" thickBot="1">
      <c r="A63" s="34"/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0"/>
    </row>
    <row r="64" spans="1:62" ht="39" customHeight="1" thickBot="1">
      <c r="A64" s="47" t="s">
        <v>68</v>
      </c>
      <c r="B64" s="51" t="s">
        <v>69</v>
      </c>
      <c r="C64" s="28">
        <v>2</v>
      </c>
      <c r="D64" s="26"/>
      <c r="E64" s="26"/>
      <c r="F64" s="26"/>
      <c r="G64" s="26"/>
      <c r="H64" s="26"/>
      <c r="I64" s="29"/>
      <c r="J64" s="69"/>
      <c r="K64" s="28">
        <f>K66</f>
        <v>153</v>
      </c>
      <c r="L64" s="26">
        <f aca="true" t="shared" si="13" ref="L64:BH64">L66</f>
        <v>0</v>
      </c>
      <c r="M64" s="26">
        <f t="shared" si="13"/>
        <v>51</v>
      </c>
      <c r="N64" s="26">
        <f t="shared" si="13"/>
        <v>0</v>
      </c>
      <c r="O64" s="26">
        <f t="shared" si="13"/>
        <v>102</v>
      </c>
      <c r="P64" s="26">
        <f t="shared" si="13"/>
        <v>62</v>
      </c>
      <c r="Q64" s="26">
        <f t="shared" si="13"/>
        <v>40</v>
      </c>
      <c r="R64" s="26">
        <f t="shared" si="13"/>
        <v>0</v>
      </c>
      <c r="S64" s="29">
        <f t="shared" si="13"/>
        <v>0</v>
      </c>
      <c r="T64" s="73">
        <f t="shared" si="13"/>
        <v>0</v>
      </c>
      <c r="U64" s="26"/>
      <c r="V64" s="26"/>
      <c r="W64" s="26"/>
      <c r="X64" s="26"/>
      <c r="Y64" s="26"/>
      <c r="Z64" s="26"/>
      <c r="AA64" s="69"/>
      <c r="AB64" s="28"/>
      <c r="AC64" s="26"/>
      <c r="AD64" s="26"/>
      <c r="AE64" s="26"/>
      <c r="AF64" s="26"/>
      <c r="AG64" s="29"/>
      <c r="AH64" s="73"/>
      <c r="AI64" s="26"/>
      <c r="AJ64" s="26"/>
      <c r="AK64" s="26"/>
      <c r="AL64" s="26"/>
      <c r="AM64" s="26"/>
      <c r="AN64" s="26"/>
      <c r="AO64" s="69">
        <f t="shared" si="13"/>
        <v>153</v>
      </c>
      <c r="AP64" s="28">
        <f t="shared" si="13"/>
        <v>51</v>
      </c>
      <c r="AQ64" s="30">
        <f t="shared" si="13"/>
        <v>102</v>
      </c>
      <c r="AR64" s="26">
        <f t="shared" si="13"/>
        <v>62</v>
      </c>
      <c r="AS64" s="26">
        <f t="shared" si="13"/>
        <v>40</v>
      </c>
      <c r="AT64" s="26">
        <f t="shared" si="13"/>
        <v>0</v>
      </c>
      <c r="AU64" s="29">
        <f t="shared" si="13"/>
        <v>0</v>
      </c>
      <c r="AV64" s="73">
        <f t="shared" si="13"/>
        <v>0</v>
      </c>
      <c r="AW64" s="26">
        <f t="shared" si="13"/>
        <v>0</v>
      </c>
      <c r="AX64" s="26">
        <f t="shared" si="13"/>
        <v>0</v>
      </c>
      <c r="AY64" s="26">
        <f t="shared" si="13"/>
        <v>0</v>
      </c>
      <c r="AZ64" s="26">
        <f t="shared" si="13"/>
        <v>0</v>
      </c>
      <c r="BA64" s="26">
        <f t="shared" si="13"/>
        <v>0</v>
      </c>
      <c r="BB64" s="26">
        <f t="shared" si="13"/>
        <v>0</v>
      </c>
      <c r="BC64" s="69">
        <f t="shared" si="13"/>
        <v>0</v>
      </c>
      <c r="BD64" s="28">
        <f t="shared" si="13"/>
        <v>0</v>
      </c>
      <c r="BE64" s="26">
        <f t="shared" si="13"/>
        <v>0</v>
      </c>
      <c r="BF64" s="26">
        <f t="shared" si="13"/>
        <v>0</v>
      </c>
      <c r="BG64" s="26">
        <f t="shared" si="13"/>
        <v>0</v>
      </c>
      <c r="BH64" s="26">
        <f t="shared" si="13"/>
        <v>0</v>
      </c>
      <c r="BI64" s="29"/>
      <c r="BJ64" s="33"/>
    </row>
    <row r="65" spans="1:62" ht="3.75" customHeight="1">
      <c r="A65" s="34"/>
      <c r="B65" s="2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34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0"/>
    </row>
    <row r="66" spans="1:62" ht="37.5" customHeight="1">
      <c r="A66" s="52" t="s">
        <v>71</v>
      </c>
      <c r="B66" s="37" t="s">
        <v>72</v>
      </c>
      <c r="C66" s="38">
        <v>4</v>
      </c>
      <c r="D66" s="39"/>
      <c r="E66" s="39"/>
      <c r="F66" s="39"/>
      <c r="G66" s="39"/>
      <c r="H66" s="39"/>
      <c r="I66" s="40"/>
      <c r="J66" s="39"/>
      <c r="K66" s="41">
        <v>153</v>
      </c>
      <c r="L66" s="39"/>
      <c r="M66" s="39">
        <v>51</v>
      </c>
      <c r="N66" s="39"/>
      <c r="O66" s="41">
        <v>102</v>
      </c>
      <c r="P66" s="41">
        <v>62</v>
      </c>
      <c r="Q66" s="41">
        <v>40</v>
      </c>
      <c r="R66" s="41"/>
      <c r="S66" s="42"/>
      <c r="T66" s="43"/>
      <c r="U66" s="39"/>
      <c r="V66" s="41"/>
      <c r="W66" s="39"/>
      <c r="X66" s="39"/>
      <c r="Y66" s="39"/>
      <c r="Z66" s="40"/>
      <c r="AA66" s="43"/>
      <c r="AB66" s="39"/>
      <c r="AC66" s="41"/>
      <c r="AD66" s="39"/>
      <c r="AE66" s="39"/>
      <c r="AF66" s="39"/>
      <c r="AG66" s="40"/>
      <c r="AH66" s="43"/>
      <c r="AI66" s="39"/>
      <c r="AJ66" s="41"/>
      <c r="AK66" s="39"/>
      <c r="AL66" s="39"/>
      <c r="AM66" s="39"/>
      <c r="AN66" s="40"/>
      <c r="AO66" s="43">
        <v>153</v>
      </c>
      <c r="AP66" s="39">
        <v>51</v>
      </c>
      <c r="AQ66" s="36">
        <v>102</v>
      </c>
      <c r="AR66" s="44">
        <v>62</v>
      </c>
      <c r="AS66" s="44">
        <v>40</v>
      </c>
      <c r="AT66" s="39"/>
      <c r="AU66" s="40"/>
      <c r="AV66" s="43"/>
      <c r="AW66" s="39"/>
      <c r="AX66" s="41"/>
      <c r="AY66" s="39"/>
      <c r="AZ66" s="39"/>
      <c r="BA66" s="39"/>
      <c r="BB66" s="40"/>
      <c r="BC66" s="43"/>
      <c r="BD66" s="39"/>
      <c r="BE66" s="41"/>
      <c r="BF66" s="39"/>
      <c r="BG66" s="39"/>
      <c r="BH66" s="39"/>
      <c r="BI66" s="40"/>
      <c r="BJ66" s="45"/>
    </row>
    <row r="67" spans="1:62" ht="26.25" customHeight="1">
      <c r="A67" s="36" t="s">
        <v>74</v>
      </c>
      <c r="B67" s="37" t="s">
        <v>75</v>
      </c>
      <c r="C67" s="38"/>
      <c r="D67" s="39"/>
      <c r="E67" s="39"/>
      <c r="F67" s="39"/>
      <c r="G67" s="132"/>
      <c r="H67" s="132"/>
      <c r="I67" s="53" t="s">
        <v>211</v>
      </c>
      <c r="J67" s="54"/>
      <c r="K67" s="55" t="s">
        <v>179</v>
      </c>
      <c r="L67" s="41"/>
      <c r="M67" s="133" t="s">
        <v>212</v>
      </c>
      <c r="N67" s="36"/>
      <c r="O67" s="36">
        <v>36</v>
      </c>
      <c r="P67" s="36" t="s">
        <v>213</v>
      </c>
      <c r="Q67" s="134">
        <v>1</v>
      </c>
      <c r="R67" s="134"/>
      <c r="S67" s="56"/>
      <c r="T67" s="135" t="s">
        <v>212</v>
      </c>
      <c r="U67" s="135"/>
      <c r="V67" s="134"/>
      <c r="W67" s="133" t="s">
        <v>213</v>
      </c>
      <c r="X67" s="136"/>
      <c r="Y67" s="136"/>
      <c r="Z67" s="57"/>
      <c r="AA67" s="135" t="s">
        <v>212</v>
      </c>
      <c r="AB67" s="135"/>
      <c r="AC67" s="134"/>
      <c r="AD67" s="133" t="s">
        <v>213</v>
      </c>
      <c r="AE67" s="136"/>
      <c r="AF67" s="136"/>
      <c r="AG67" s="57"/>
      <c r="AH67" s="135" t="s">
        <v>212</v>
      </c>
      <c r="AI67" s="135"/>
      <c r="AJ67" s="134"/>
      <c r="AK67" s="133" t="s">
        <v>213</v>
      </c>
      <c r="AL67" s="136"/>
      <c r="AM67" s="136"/>
      <c r="AN67" s="57"/>
      <c r="AO67" s="135" t="s">
        <v>212</v>
      </c>
      <c r="AP67" s="135"/>
      <c r="AQ67" s="134">
        <v>36</v>
      </c>
      <c r="AR67" s="133" t="s">
        <v>213</v>
      </c>
      <c r="AS67" s="136">
        <v>1</v>
      </c>
      <c r="AT67" s="136"/>
      <c r="AU67" s="57"/>
      <c r="AV67" s="135" t="s">
        <v>212</v>
      </c>
      <c r="AW67" s="135"/>
      <c r="AX67" s="134"/>
      <c r="AY67" s="133" t="s">
        <v>213</v>
      </c>
      <c r="AZ67" s="136"/>
      <c r="BA67" s="136"/>
      <c r="BB67" s="57"/>
      <c r="BC67" s="135" t="s">
        <v>212</v>
      </c>
      <c r="BD67" s="135"/>
      <c r="BE67" s="134"/>
      <c r="BF67" s="133" t="s">
        <v>213</v>
      </c>
      <c r="BG67" s="136"/>
      <c r="BH67" s="136"/>
      <c r="BI67" s="57"/>
      <c r="BJ67" s="58" t="s">
        <v>212</v>
      </c>
    </row>
    <row r="68" spans="1:62" ht="30.75" customHeight="1">
      <c r="A68" s="36" t="s">
        <v>77</v>
      </c>
      <c r="B68" s="37" t="s">
        <v>78</v>
      </c>
      <c r="C68" s="38"/>
      <c r="D68" s="39"/>
      <c r="E68" s="39"/>
      <c r="F68" s="39"/>
      <c r="G68" s="132"/>
      <c r="H68" s="132"/>
      <c r="I68" s="53" t="s">
        <v>211</v>
      </c>
      <c r="J68" s="54"/>
      <c r="K68" s="55" t="s">
        <v>179</v>
      </c>
      <c r="L68" s="41"/>
      <c r="M68" s="133" t="s">
        <v>212</v>
      </c>
      <c r="N68" s="36"/>
      <c r="O68" s="36">
        <v>72</v>
      </c>
      <c r="P68" s="36" t="s">
        <v>213</v>
      </c>
      <c r="Q68" s="134">
        <v>2</v>
      </c>
      <c r="R68" s="134"/>
      <c r="S68" s="56"/>
      <c r="T68" s="135" t="s">
        <v>212</v>
      </c>
      <c r="U68" s="135"/>
      <c r="V68" s="134"/>
      <c r="W68" s="133" t="s">
        <v>213</v>
      </c>
      <c r="X68" s="136"/>
      <c r="Y68" s="136"/>
      <c r="Z68" s="57"/>
      <c r="AA68" s="135" t="s">
        <v>212</v>
      </c>
      <c r="AB68" s="135"/>
      <c r="AC68" s="134"/>
      <c r="AD68" s="133" t="s">
        <v>213</v>
      </c>
      <c r="AE68" s="136"/>
      <c r="AF68" s="136"/>
      <c r="AG68" s="57"/>
      <c r="AH68" s="135" t="s">
        <v>212</v>
      </c>
      <c r="AI68" s="135"/>
      <c r="AJ68" s="134"/>
      <c r="AK68" s="133" t="s">
        <v>213</v>
      </c>
      <c r="AL68" s="136"/>
      <c r="AM68" s="136"/>
      <c r="AN68" s="57"/>
      <c r="AO68" s="135" t="s">
        <v>212</v>
      </c>
      <c r="AP68" s="135"/>
      <c r="AQ68" s="134">
        <v>72</v>
      </c>
      <c r="AR68" s="133" t="s">
        <v>213</v>
      </c>
      <c r="AS68" s="136">
        <v>2</v>
      </c>
      <c r="AT68" s="136"/>
      <c r="AU68" s="57"/>
      <c r="AV68" s="135" t="s">
        <v>212</v>
      </c>
      <c r="AW68" s="135"/>
      <c r="AX68" s="134"/>
      <c r="AY68" s="133" t="s">
        <v>213</v>
      </c>
      <c r="AZ68" s="136"/>
      <c r="BA68" s="136"/>
      <c r="BB68" s="57"/>
      <c r="BC68" s="135" t="s">
        <v>212</v>
      </c>
      <c r="BD68" s="135"/>
      <c r="BE68" s="134"/>
      <c r="BF68" s="133" t="s">
        <v>213</v>
      </c>
      <c r="BG68" s="136"/>
      <c r="BH68" s="136"/>
      <c r="BI68" s="57"/>
      <c r="BJ68" s="58" t="s">
        <v>212</v>
      </c>
    </row>
    <row r="69" spans="1:62" ht="27.75" customHeight="1">
      <c r="A69" s="36" t="s">
        <v>214</v>
      </c>
      <c r="B69" s="59" t="s">
        <v>215</v>
      </c>
      <c r="C69" s="39">
        <v>4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1"/>
    </row>
    <row r="70" spans="1:62" ht="3.75" customHeight="1" thickBot="1">
      <c r="A70" s="34"/>
      <c r="B70" s="2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0"/>
    </row>
    <row r="71" spans="1:62" ht="32.25" customHeight="1" thickBot="1">
      <c r="A71" s="47" t="s">
        <v>79</v>
      </c>
      <c r="B71" s="51" t="s">
        <v>80</v>
      </c>
      <c r="C71" s="28">
        <v>2</v>
      </c>
      <c r="D71" s="26"/>
      <c r="E71" s="26"/>
      <c r="F71" s="26"/>
      <c r="G71" s="26"/>
      <c r="H71" s="26"/>
      <c r="I71" s="29">
        <v>1</v>
      </c>
      <c r="J71" s="69"/>
      <c r="K71" s="28">
        <f>K73</f>
        <v>237</v>
      </c>
      <c r="L71" s="26">
        <f aca="true" t="shared" si="14" ref="L71:AV71">L73</f>
        <v>0</v>
      </c>
      <c r="M71" s="26">
        <f t="shared" si="14"/>
        <v>79</v>
      </c>
      <c r="N71" s="26">
        <f t="shared" si="14"/>
        <v>0</v>
      </c>
      <c r="O71" s="26">
        <f t="shared" si="14"/>
        <v>158</v>
      </c>
      <c r="P71" s="26">
        <f t="shared" si="14"/>
        <v>78</v>
      </c>
      <c r="Q71" s="26">
        <f t="shared" si="14"/>
        <v>60</v>
      </c>
      <c r="R71" s="26">
        <f t="shared" si="14"/>
        <v>0</v>
      </c>
      <c r="S71" s="49">
        <f t="shared" si="14"/>
        <v>20</v>
      </c>
      <c r="T71" s="73">
        <f t="shared" si="14"/>
        <v>0</v>
      </c>
      <c r="U71" s="26"/>
      <c r="V71" s="26"/>
      <c r="W71" s="26"/>
      <c r="X71" s="26"/>
      <c r="Y71" s="26"/>
      <c r="Z71" s="26"/>
      <c r="AA71" s="69"/>
      <c r="AB71" s="28"/>
      <c r="AC71" s="26"/>
      <c r="AD71" s="26"/>
      <c r="AE71" s="26"/>
      <c r="AF71" s="26"/>
      <c r="AG71" s="29"/>
      <c r="AH71" s="73">
        <f t="shared" si="14"/>
        <v>123</v>
      </c>
      <c r="AI71" s="26">
        <f t="shared" si="14"/>
        <v>41</v>
      </c>
      <c r="AJ71" s="26">
        <f t="shared" si="14"/>
        <v>82</v>
      </c>
      <c r="AK71" s="26">
        <f t="shared" si="14"/>
        <v>52</v>
      </c>
      <c r="AL71" s="26">
        <f t="shared" si="14"/>
        <v>30</v>
      </c>
      <c r="AM71" s="26">
        <f t="shared" si="14"/>
        <v>0</v>
      </c>
      <c r="AN71" s="26">
        <f t="shared" si="14"/>
        <v>0</v>
      </c>
      <c r="AO71" s="69">
        <f t="shared" si="14"/>
        <v>114</v>
      </c>
      <c r="AP71" s="28">
        <f t="shared" si="14"/>
        <v>38</v>
      </c>
      <c r="AQ71" s="26">
        <f t="shared" si="14"/>
        <v>76</v>
      </c>
      <c r="AR71" s="26">
        <f t="shared" si="14"/>
        <v>26</v>
      </c>
      <c r="AS71" s="26">
        <f t="shared" si="14"/>
        <v>30</v>
      </c>
      <c r="AT71" s="26">
        <f t="shared" si="14"/>
        <v>0</v>
      </c>
      <c r="AU71" s="29">
        <f t="shared" si="14"/>
        <v>20</v>
      </c>
      <c r="AV71" s="73">
        <f t="shared" si="14"/>
        <v>0</v>
      </c>
      <c r="AW71" s="26"/>
      <c r="AX71" s="26"/>
      <c r="AY71" s="26"/>
      <c r="AZ71" s="26"/>
      <c r="BA71" s="26"/>
      <c r="BB71" s="29"/>
      <c r="BC71" s="28"/>
      <c r="BD71" s="26"/>
      <c r="BE71" s="26"/>
      <c r="BF71" s="26"/>
      <c r="BG71" s="26"/>
      <c r="BH71" s="26"/>
      <c r="BI71" s="29"/>
      <c r="BJ71" s="33"/>
    </row>
    <row r="72" spans="1:62" ht="3.75" customHeight="1">
      <c r="A72" s="34"/>
      <c r="B72" s="23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74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0"/>
    </row>
    <row r="73" spans="1:62" ht="42.75" customHeight="1">
      <c r="A73" s="52" t="s">
        <v>82</v>
      </c>
      <c r="B73" s="37" t="s">
        <v>83</v>
      </c>
      <c r="C73" s="38">
        <v>3</v>
      </c>
      <c r="D73" s="39"/>
      <c r="E73" s="39"/>
      <c r="F73" s="39"/>
      <c r="G73" s="39"/>
      <c r="H73" s="39"/>
      <c r="I73" s="40">
        <v>4</v>
      </c>
      <c r="J73" s="39"/>
      <c r="K73" s="41">
        <v>237</v>
      </c>
      <c r="L73" s="39"/>
      <c r="M73" s="39">
        <v>79</v>
      </c>
      <c r="N73" s="39"/>
      <c r="O73" s="41">
        <v>158</v>
      </c>
      <c r="P73" s="41">
        <v>78</v>
      </c>
      <c r="Q73" s="41">
        <v>60</v>
      </c>
      <c r="R73" s="41"/>
      <c r="S73" s="75">
        <v>20</v>
      </c>
      <c r="T73" s="43"/>
      <c r="U73" s="39"/>
      <c r="V73" s="41"/>
      <c r="W73" s="39"/>
      <c r="X73" s="39"/>
      <c r="Y73" s="39"/>
      <c r="Z73" s="40"/>
      <c r="AA73" s="43"/>
      <c r="AB73" s="39"/>
      <c r="AC73" s="41"/>
      <c r="AD73" s="39"/>
      <c r="AE73" s="39"/>
      <c r="AF73" s="39"/>
      <c r="AG73" s="40"/>
      <c r="AH73" s="43">
        <v>123</v>
      </c>
      <c r="AI73" s="39">
        <v>41</v>
      </c>
      <c r="AJ73" s="41">
        <v>82</v>
      </c>
      <c r="AK73" s="44">
        <v>52</v>
      </c>
      <c r="AL73" s="44">
        <v>30</v>
      </c>
      <c r="AM73" s="39"/>
      <c r="AN73" s="40"/>
      <c r="AO73" s="43">
        <v>114</v>
      </c>
      <c r="AP73" s="39">
        <v>38</v>
      </c>
      <c r="AQ73" s="41">
        <v>76</v>
      </c>
      <c r="AR73" s="44">
        <v>26</v>
      </c>
      <c r="AS73" s="44">
        <v>30</v>
      </c>
      <c r="AT73" s="39"/>
      <c r="AU73" s="62">
        <v>20</v>
      </c>
      <c r="AV73" s="43"/>
      <c r="AW73" s="39"/>
      <c r="AX73" s="41"/>
      <c r="AY73" s="39"/>
      <c r="AZ73" s="39"/>
      <c r="BA73" s="39"/>
      <c r="BB73" s="40"/>
      <c r="BC73" s="43"/>
      <c r="BD73" s="39"/>
      <c r="BE73" s="41"/>
      <c r="BF73" s="39"/>
      <c r="BG73" s="39"/>
      <c r="BH73" s="39"/>
      <c r="BI73" s="40"/>
      <c r="BJ73" s="45"/>
    </row>
    <row r="74" spans="1:62" ht="34.5" customHeight="1">
      <c r="A74" s="36" t="s">
        <v>85</v>
      </c>
      <c r="B74" s="37" t="s">
        <v>86</v>
      </c>
      <c r="C74" s="38"/>
      <c r="D74" s="39"/>
      <c r="E74" s="39"/>
      <c r="F74" s="39"/>
      <c r="G74" s="132"/>
      <c r="H74" s="132"/>
      <c r="I74" s="53" t="s">
        <v>211</v>
      </c>
      <c r="J74" s="54"/>
      <c r="K74" s="55" t="s">
        <v>179</v>
      </c>
      <c r="L74" s="41"/>
      <c r="M74" s="133" t="s">
        <v>212</v>
      </c>
      <c r="N74" s="36"/>
      <c r="O74" s="36">
        <v>36</v>
      </c>
      <c r="P74" s="36" t="s">
        <v>213</v>
      </c>
      <c r="Q74" s="134">
        <v>1</v>
      </c>
      <c r="R74" s="134"/>
      <c r="S74" s="56"/>
      <c r="T74" s="135" t="s">
        <v>212</v>
      </c>
      <c r="U74" s="135"/>
      <c r="V74" s="134"/>
      <c r="W74" s="133" t="s">
        <v>213</v>
      </c>
      <c r="X74" s="136"/>
      <c r="Y74" s="136"/>
      <c r="Z74" s="57"/>
      <c r="AA74" s="135" t="s">
        <v>212</v>
      </c>
      <c r="AB74" s="135"/>
      <c r="AC74" s="134"/>
      <c r="AD74" s="133" t="s">
        <v>213</v>
      </c>
      <c r="AE74" s="136"/>
      <c r="AF74" s="136"/>
      <c r="AG74" s="57"/>
      <c r="AH74" s="135" t="s">
        <v>212</v>
      </c>
      <c r="AI74" s="135"/>
      <c r="AJ74" s="134">
        <v>36</v>
      </c>
      <c r="AK74" s="133" t="s">
        <v>213</v>
      </c>
      <c r="AL74" s="136">
        <v>1</v>
      </c>
      <c r="AM74" s="136"/>
      <c r="AN74" s="57"/>
      <c r="AO74" s="135" t="s">
        <v>212</v>
      </c>
      <c r="AP74" s="135"/>
      <c r="AQ74" s="134"/>
      <c r="AR74" s="133" t="s">
        <v>213</v>
      </c>
      <c r="AS74" s="136"/>
      <c r="AT74" s="136"/>
      <c r="AU74" s="57"/>
      <c r="AV74" s="135" t="s">
        <v>212</v>
      </c>
      <c r="AW74" s="135"/>
      <c r="AX74" s="134"/>
      <c r="AY74" s="133" t="s">
        <v>213</v>
      </c>
      <c r="AZ74" s="136"/>
      <c r="BA74" s="136"/>
      <c r="BB74" s="57"/>
      <c r="BC74" s="135" t="s">
        <v>212</v>
      </c>
      <c r="BD74" s="135"/>
      <c r="BE74" s="134"/>
      <c r="BF74" s="133" t="s">
        <v>213</v>
      </c>
      <c r="BG74" s="136"/>
      <c r="BH74" s="136"/>
      <c r="BI74" s="57"/>
      <c r="BJ74" s="58" t="s">
        <v>212</v>
      </c>
    </row>
    <row r="75" spans="1:62" ht="30.75" customHeight="1">
      <c r="A75" s="36" t="s">
        <v>88</v>
      </c>
      <c r="B75" s="37" t="s">
        <v>78</v>
      </c>
      <c r="C75" s="38"/>
      <c r="D75" s="39"/>
      <c r="E75" s="39"/>
      <c r="F75" s="39"/>
      <c r="G75" s="132"/>
      <c r="H75" s="132"/>
      <c r="I75" s="53" t="s">
        <v>211</v>
      </c>
      <c r="J75" s="54"/>
      <c r="K75" s="55" t="s">
        <v>179</v>
      </c>
      <c r="L75" s="41"/>
      <c r="M75" s="133" t="s">
        <v>212</v>
      </c>
      <c r="N75" s="36"/>
      <c r="O75" s="36">
        <v>72</v>
      </c>
      <c r="P75" s="36" t="s">
        <v>213</v>
      </c>
      <c r="Q75" s="134">
        <v>2</v>
      </c>
      <c r="R75" s="134"/>
      <c r="S75" s="56"/>
      <c r="T75" s="135" t="s">
        <v>212</v>
      </c>
      <c r="U75" s="135"/>
      <c r="V75" s="134"/>
      <c r="W75" s="133" t="s">
        <v>213</v>
      </c>
      <c r="X75" s="136"/>
      <c r="Y75" s="136"/>
      <c r="Z75" s="57"/>
      <c r="AA75" s="135" t="s">
        <v>212</v>
      </c>
      <c r="AB75" s="135"/>
      <c r="AC75" s="134"/>
      <c r="AD75" s="133" t="s">
        <v>213</v>
      </c>
      <c r="AE75" s="136"/>
      <c r="AF75" s="136"/>
      <c r="AG75" s="57"/>
      <c r="AH75" s="135" t="s">
        <v>212</v>
      </c>
      <c r="AI75" s="135"/>
      <c r="AJ75" s="134"/>
      <c r="AK75" s="133" t="s">
        <v>213</v>
      </c>
      <c r="AL75" s="136"/>
      <c r="AM75" s="136"/>
      <c r="AN75" s="57"/>
      <c r="AO75" s="135" t="s">
        <v>212</v>
      </c>
      <c r="AP75" s="135"/>
      <c r="AQ75" s="134">
        <v>72</v>
      </c>
      <c r="AR75" s="133" t="s">
        <v>213</v>
      </c>
      <c r="AS75" s="136">
        <v>2</v>
      </c>
      <c r="AT75" s="136"/>
      <c r="AU75" s="57"/>
      <c r="AV75" s="135" t="s">
        <v>212</v>
      </c>
      <c r="AW75" s="135"/>
      <c r="AX75" s="134"/>
      <c r="AY75" s="133" t="s">
        <v>213</v>
      </c>
      <c r="AZ75" s="136"/>
      <c r="BA75" s="136"/>
      <c r="BB75" s="57"/>
      <c r="BC75" s="135" t="s">
        <v>212</v>
      </c>
      <c r="BD75" s="135"/>
      <c r="BE75" s="134"/>
      <c r="BF75" s="133" t="s">
        <v>213</v>
      </c>
      <c r="BG75" s="136"/>
      <c r="BH75" s="136"/>
      <c r="BI75" s="57"/>
      <c r="BJ75" s="58" t="s">
        <v>212</v>
      </c>
    </row>
    <row r="76" spans="1:62" ht="13.5" customHeight="1">
      <c r="A76" s="36" t="s">
        <v>216</v>
      </c>
      <c r="B76" s="59" t="s">
        <v>215</v>
      </c>
      <c r="C76" s="39">
        <v>4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1"/>
    </row>
    <row r="77" spans="1:62" ht="3.75" customHeight="1" thickBot="1">
      <c r="A77" s="34"/>
      <c r="B77" s="23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0"/>
    </row>
    <row r="78" spans="1:62" ht="42.75" customHeight="1" thickBot="1">
      <c r="A78" s="47" t="s">
        <v>89</v>
      </c>
      <c r="B78" s="51" t="s">
        <v>90</v>
      </c>
      <c r="C78" s="28">
        <v>2</v>
      </c>
      <c r="D78" s="26"/>
      <c r="E78" s="26"/>
      <c r="F78" s="26"/>
      <c r="G78" s="26"/>
      <c r="H78" s="26"/>
      <c r="I78" s="29">
        <v>1</v>
      </c>
      <c r="J78" s="69"/>
      <c r="K78" s="28">
        <f>K80</f>
        <v>303</v>
      </c>
      <c r="L78" s="26">
        <f aca="true" t="shared" si="15" ref="L78:BC78">L80</f>
        <v>0</v>
      </c>
      <c r="M78" s="26">
        <f t="shared" si="15"/>
        <v>101</v>
      </c>
      <c r="N78" s="26">
        <f t="shared" si="15"/>
        <v>0</v>
      </c>
      <c r="O78" s="26">
        <f t="shared" si="15"/>
        <v>202</v>
      </c>
      <c r="P78" s="26">
        <f t="shared" si="15"/>
        <v>114</v>
      </c>
      <c r="Q78" s="26">
        <f t="shared" si="15"/>
        <v>68</v>
      </c>
      <c r="R78" s="26">
        <f t="shared" si="15"/>
        <v>0</v>
      </c>
      <c r="S78" s="49">
        <f t="shared" si="15"/>
        <v>20</v>
      </c>
      <c r="T78" s="73">
        <f t="shared" si="15"/>
        <v>0</v>
      </c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69">
        <f t="shared" si="15"/>
        <v>108</v>
      </c>
      <c r="AP78" s="28">
        <f t="shared" si="15"/>
        <v>36</v>
      </c>
      <c r="AQ78" s="26">
        <f t="shared" si="15"/>
        <v>72</v>
      </c>
      <c r="AR78" s="26">
        <f t="shared" si="15"/>
        <v>52</v>
      </c>
      <c r="AS78" s="26">
        <f t="shared" si="15"/>
        <v>20</v>
      </c>
      <c r="AT78" s="26">
        <f t="shared" si="15"/>
        <v>0</v>
      </c>
      <c r="AU78" s="29">
        <f t="shared" si="15"/>
        <v>0</v>
      </c>
      <c r="AV78" s="77">
        <f t="shared" si="15"/>
        <v>195</v>
      </c>
      <c r="AW78" s="28">
        <f t="shared" si="15"/>
        <v>65</v>
      </c>
      <c r="AX78" s="26">
        <f t="shared" si="15"/>
        <v>130</v>
      </c>
      <c r="AY78" s="26">
        <f t="shared" si="15"/>
        <v>62</v>
      </c>
      <c r="AZ78" s="26">
        <f t="shared" si="15"/>
        <v>48</v>
      </c>
      <c r="BA78" s="26">
        <f t="shared" si="15"/>
        <v>0</v>
      </c>
      <c r="BB78" s="29">
        <f t="shared" si="15"/>
        <v>20</v>
      </c>
      <c r="BC78" s="73">
        <f t="shared" si="15"/>
        <v>0</v>
      </c>
      <c r="BD78" s="26"/>
      <c r="BE78" s="26"/>
      <c r="BF78" s="26"/>
      <c r="BG78" s="26"/>
      <c r="BH78" s="26"/>
      <c r="BI78" s="29"/>
      <c r="BJ78" s="33"/>
    </row>
    <row r="79" spans="1:62" ht="3.75" customHeight="1">
      <c r="A79" s="34"/>
      <c r="B79" s="23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7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0"/>
    </row>
    <row r="80" spans="1:62" ht="28.5" customHeight="1">
      <c r="A80" s="52" t="s">
        <v>92</v>
      </c>
      <c r="B80" s="37" t="s">
        <v>93</v>
      </c>
      <c r="C80" s="38"/>
      <c r="D80" s="39"/>
      <c r="E80" s="39"/>
      <c r="F80" s="39"/>
      <c r="G80" s="39"/>
      <c r="H80" s="39"/>
      <c r="I80" s="40">
        <v>4</v>
      </c>
      <c r="J80" s="39"/>
      <c r="K80" s="41">
        <v>303</v>
      </c>
      <c r="L80" s="39"/>
      <c r="M80" s="39">
        <v>101</v>
      </c>
      <c r="N80" s="39"/>
      <c r="O80" s="41">
        <v>202</v>
      </c>
      <c r="P80" s="41">
        <v>114</v>
      </c>
      <c r="Q80" s="41">
        <v>68</v>
      </c>
      <c r="R80" s="41"/>
      <c r="S80" s="75">
        <v>20</v>
      </c>
      <c r="T80" s="43"/>
      <c r="U80" s="39"/>
      <c r="V80" s="41"/>
      <c r="W80" s="39"/>
      <c r="X80" s="39"/>
      <c r="Y80" s="39"/>
      <c r="Z80" s="40"/>
      <c r="AA80" s="43"/>
      <c r="AB80" s="39"/>
      <c r="AC80" s="41"/>
      <c r="AD80" s="39"/>
      <c r="AE80" s="39"/>
      <c r="AF80" s="39"/>
      <c r="AG80" s="40"/>
      <c r="AH80" s="43"/>
      <c r="AI80" s="39"/>
      <c r="AJ80" s="41"/>
      <c r="AK80" s="39"/>
      <c r="AL80" s="39"/>
      <c r="AM80" s="39"/>
      <c r="AN80" s="40"/>
      <c r="AO80" s="43">
        <v>108</v>
      </c>
      <c r="AP80" s="39">
        <v>36</v>
      </c>
      <c r="AQ80" s="41">
        <v>72</v>
      </c>
      <c r="AR80" s="44">
        <v>52</v>
      </c>
      <c r="AS80" s="44">
        <v>20</v>
      </c>
      <c r="AT80" s="39"/>
      <c r="AU80" s="40"/>
      <c r="AV80" s="43">
        <v>195</v>
      </c>
      <c r="AW80" s="39">
        <v>65</v>
      </c>
      <c r="AX80" s="41">
        <v>130</v>
      </c>
      <c r="AY80" s="44">
        <v>62</v>
      </c>
      <c r="AZ80" s="44">
        <v>48</v>
      </c>
      <c r="BA80" s="39"/>
      <c r="BB80" s="62">
        <v>20</v>
      </c>
      <c r="BC80" s="43"/>
      <c r="BD80" s="39"/>
      <c r="BE80" s="41"/>
      <c r="BF80" s="39"/>
      <c r="BG80" s="39"/>
      <c r="BH80" s="39"/>
      <c r="BI80" s="40"/>
      <c r="BJ80" s="45"/>
    </row>
    <row r="81" spans="1:62" ht="24.75" customHeight="1">
      <c r="A81" s="36" t="s">
        <v>95</v>
      </c>
      <c r="B81" s="37" t="s">
        <v>96</v>
      </c>
      <c r="C81" s="38"/>
      <c r="D81" s="39"/>
      <c r="E81" s="39"/>
      <c r="F81" s="39"/>
      <c r="G81" s="132"/>
      <c r="H81" s="132"/>
      <c r="I81" s="53" t="s">
        <v>211</v>
      </c>
      <c r="J81" s="54"/>
      <c r="K81" s="55" t="s">
        <v>179</v>
      </c>
      <c r="L81" s="41"/>
      <c r="M81" s="133" t="s">
        <v>212</v>
      </c>
      <c r="N81" s="36"/>
      <c r="O81" s="36">
        <v>72</v>
      </c>
      <c r="P81" s="36" t="s">
        <v>213</v>
      </c>
      <c r="Q81" s="134">
        <v>2</v>
      </c>
      <c r="R81" s="134"/>
      <c r="S81" s="56"/>
      <c r="T81" s="135" t="s">
        <v>212</v>
      </c>
      <c r="U81" s="135"/>
      <c r="V81" s="134"/>
      <c r="W81" s="133" t="s">
        <v>213</v>
      </c>
      <c r="X81" s="136"/>
      <c r="Y81" s="136"/>
      <c r="Z81" s="57"/>
      <c r="AA81" s="135" t="s">
        <v>212</v>
      </c>
      <c r="AB81" s="135"/>
      <c r="AC81" s="134"/>
      <c r="AD81" s="133" t="s">
        <v>213</v>
      </c>
      <c r="AE81" s="136"/>
      <c r="AF81" s="136"/>
      <c r="AG81" s="57"/>
      <c r="AH81" s="135" t="s">
        <v>212</v>
      </c>
      <c r="AI81" s="135"/>
      <c r="AJ81" s="134"/>
      <c r="AK81" s="133" t="s">
        <v>213</v>
      </c>
      <c r="AL81" s="136"/>
      <c r="AM81" s="136"/>
      <c r="AN81" s="57"/>
      <c r="AO81" s="135" t="s">
        <v>212</v>
      </c>
      <c r="AP81" s="135"/>
      <c r="AQ81" s="134">
        <v>72</v>
      </c>
      <c r="AR81" s="133" t="s">
        <v>213</v>
      </c>
      <c r="AS81" s="136">
        <v>2</v>
      </c>
      <c r="AT81" s="136"/>
      <c r="AU81" s="57"/>
      <c r="AV81" s="135" t="s">
        <v>212</v>
      </c>
      <c r="AW81" s="135"/>
      <c r="AX81" s="134"/>
      <c r="AY81" s="133" t="s">
        <v>213</v>
      </c>
      <c r="AZ81" s="136"/>
      <c r="BA81" s="136"/>
      <c r="BB81" s="57"/>
      <c r="BC81" s="135" t="s">
        <v>212</v>
      </c>
      <c r="BD81" s="135"/>
      <c r="BE81" s="134"/>
      <c r="BF81" s="133" t="s">
        <v>213</v>
      </c>
      <c r="BG81" s="136"/>
      <c r="BH81" s="136"/>
      <c r="BI81" s="57"/>
      <c r="BJ81" s="58" t="s">
        <v>212</v>
      </c>
    </row>
    <row r="82" spans="1:62" ht="43.5" customHeight="1">
      <c r="A82" s="36" t="s">
        <v>98</v>
      </c>
      <c r="B82" s="37" t="s">
        <v>78</v>
      </c>
      <c r="C82" s="38"/>
      <c r="D82" s="39"/>
      <c r="E82" s="39"/>
      <c r="F82" s="39"/>
      <c r="G82" s="132"/>
      <c r="H82" s="132"/>
      <c r="I82" s="53" t="s">
        <v>211</v>
      </c>
      <c r="J82" s="54"/>
      <c r="K82" s="55" t="s">
        <v>179</v>
      </c>
      <c r="L82" s="41"/>
      <c r="M82" s="133" t="s">
        <v>212</v>
      </c>
      <c r="N82" s="36"/>
      <c r="O82" s="36">
        <v>72</v>
      </c>
      <c r="P82" s="36" t="s">
        <v>213</v>
      </c>
      <c r="Q82" s="134">
        <v>2</v>
      </c>
      <c r="R82" s="134"/>
      <c r="S82" s="56"/>
      <c r="T82" s="135" t="s">
        <v>212</v>
      </c>
      <c r="U82" s="135"/>
      <c r="V82" s="134"/>
      <c r="W82" s="133" t="s">
        <v>213</v>
      </c>
      <c r="X82" s="136"/>
      <c r="Y82" s="136"/>
      <c r="Z82" s="57"/>
      <c r="AA82" s="135" t="s">
        <v>212</v>
      </c>
      <c r="AB82" s="135"/>
      <c r="AC82" s="134"/>
      <c r="AD82" s="133" t="s">
        <v>213</v>
      </c>
      <c r="AE82" s="136"/>
      <c r="AF82" s="136"/>
      <c r="AG82" s="57"/>
      <c r="AH82" s="135" t="s">
        <v>212</v>
      </c>
      <c r="AI82" s="135"/>
      <c r="AJ82" s="134"/>
      <c r="AK82" s="133" t="s">
        <v>213</v>
      </c>
      <c r="AL82" s="136"/>
      <c r="AM82" s="136"/>
      <c r="AN82" s="57"/>
      <c r="AO82" s="135" t="s">
        <v>212</v>
      </c>
      <c r="AP82" s="135"/>
      <c r="AQ82" s="134"/>
      <c r="AR82" s="133" t="s">
        <v>213</v>
      </c>
      <c r="AS82" s="136"/>
      <c r="AT82" s="136"/>
      <c r="AU82" s="57"/>
      <c r="AV82" s="135" t="s">
        <v>212</v>
      </c>
      <c r="AW82" s="135"/>
      <c r="AX82" s="134">
        <v>72</v>
      </c>
      <c r="AY82" s="133" t="s">
        <v>213</v>
      </c>
      <c r="AZ82" s="136">
        <v>2</v>
      </c>
      <c r="BA82" s="136"/>
      <c r="BB82" s="57"/>
      <c r="BC82" s="135" t="s">
        <v>212</v>
      </c>
      <c r="BD82" s="135"/>
      <c r="BE82" s="134"/>
      <c r="BF82" s="133" t="s">
        <v>213</v>
      </c>
      <c r="BG82" s="136"/>
      <c r="BH82" s="136"/>
      <c r="BI82" s="57"/>
      <c r="BJ82" s="58" t="s">
        <v>212</v>
      </c>
    </row>
    <row r="83" spans="1:62" ht="13.5" customHeight="1">
      <c r="A83" s="36" t="s">
        <v>217</v>
      </c>
      <c r="B83" s="59" t="s">
        <v>215</v>
      </c>
      <c r="C83" s="39">
        <v>5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1"/>
    </row>
    <row r="84" spans="1:62" ht="3.75" customHeight="1" thickBot="1">
      <c r="A84" s="34"/>
      <c r="B84" s="23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0"/>
    </row>
    <row r="85" spans="1:62" ht="33.75" customHeight="1" thickBot="1">
      <c r="A85" s="47" t="s">
        <v>99</v>
      </c>
      <c r="B85" s="51" t="s">
        <v>100</v>
      </c>
      <c r="C85" s="28">
        <v>2</v>
      </c>
      <c r="D85" s="26"/>
      <c r="E85" s="26">
        <v>1</v>
      </c>
      <c r="F85" s="26"/>
      <c r="G85" s="26"/>
      <c r="H85" s="26"/>
      <c r="I85" s="29"/>
      <c r="J85" s="69"/>
      <c r="K85" s="28">
        <f aca="true" t="shared" si="16" ref="K85:T85">K87</f>
        <v>195</v>
      </c>
      <c r="L85" s="26">
        <f t="shared" si="16"/>
        <v>0</v>
      </c>
      <c r="M85" s="26">
        <f t="shared" si="16"/>
        <v>65</v>
      </c>
      <c r="N85" s="26">
        <f t="shared" si="16"/>
        <v>0</v>
      </c>
      <c r="O85" s="26">
        <f t="shared" si="16"/>
        <v>130</v>
      </c>
      <c r="P85" s="26">
        <f t="shared" si="16"/>
        <v>130</v>
      </c>
      <c r="Q85" s="26">
        <f t="shared" si="16"/>
        <v>0</v>
      </c>
      <c r="R85" s="26">
        <f t="shared" si="16"/>
        <v>0</v>
      </c>
      <c r="S85" s="29">
        <f t="shared" si="16"/>
        <v>0</v>
      </c>
      <c r="T85" s="73">
        <f t="shared" si="16"/>
        <v>0</v>
      </c>
      <c r="U85" s="26"/>
      <c r="V85" s="26"/>
      <c r="W85" s="26"/>
      <c r="X85" s="26"/>
      <c r="Y85" s="26"/>
      <c r="Z85" s="26"/>
      <c r="AA85" s="69"/>
      <c r="AB85" s="28"/>
      <c r="AC85" s="26"/>
      <c r="AD85" s="26"/>
      <c r="AE85" s="26"/>
      <c r="AF85" s="26"/>
      <c r="AG85" s="29"/>
      <c r="AH85" s="73"/>
      <c r="AI85" s="26"/>
      <c r="AJ85" s="26"/>
      <c r="AK85" s="26"/>
      <c r="AL85" s="26"/>
      <c r="AM85" s="26"/>
      <c r="AN85" s="26"/>
      <c r="AO85" s="69"/>
      <c r="AP85" s="28"/>
      <c r="AQ85" s="26"/>
      <c r="AR85" s="26"/>
      <c r="AS85" s="26"/>
      <c r="AT85" s="26"/>
      <c r="AU85" s="29"/>
      <c r="AV85" s="73">
        <f aca="true" t="shared" si="17" ref="AV85:BI85">AV87</f>
        <v>57</v>
      </c>
      <c r="AW85" s="26">
        <f t="shared" si="17"/>
        <v>19</v>
      </c>
      <c r="AX85" s="26">
        <f t="shared" si="17"/>
        <v>38</v>
      </c>
      <c r="AY85" s="26">
        <f t="shared" si="17"/>
        <v>38</v>
      </c>
      <c r="AZ85" s="26">
        <f t="shared" si="17"/>
        <v>0</v>
      </c>
      <c r="BA85" s="26">
        <f t="shared" si="17"/>
        <v>0</v>
      </c>
      <c r="BB85" s="26">
        <f t="shared" si="17"/>
        <v>0</v>
      </c>
      <c r="BC85" s="69">
        <f t="shared" si="17"/>
        <v>90</v>
      </c>
      <c r="BD85" s="28">
        <f t="shared" si="17"/>
        <v>46</v>
      </c>
      <c r="BE85" s="26">
        <f t="shared" si="17"/>
        <v>92</v>
      </c>
      <c r="BF85" s="26">
        <f t="shared" si="17"/>
        <v>92</v>
      </c>
      <c r="BG85" s="26">
        <f t="shared" si="17"/>
        <v>0</v>
      </c>
      <c r="BH85" s="26">
        <f t="shared" si="17"/>
        <v>0</v>
      </c>
      <c r="BI85" s="29">
        <f t="shared" si="17"/>
        <v>0</v>
      </c>
      <c r="BJ85" s="33"/>
    </row>
    <row r="86" spans="1:62" ht="3.75" customHeight="1">
      <c r="A86" s="34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0"/>
    </row>
    <row r="87" spans="1:62" ht="23.25" customHeight="1">
      <c r="A87" s="52" t="s">
        <v>102</v>
      </c>
      <c r="B87" s="37" t="s">
        <v>103</v>
      </c>
      <c r="C87" s="38"/>
      <c r="D87" s="39"/>
      <c r="E87" s="39">
        <v>6</v>
      </c>
      <c r="F87" s="39"/>
      <c r="G87" s="39"/>
      <c r="H87" s="39"/>
      <c r="I87" s="40"/>
      <c r="J87" s="39"/>
      <c r="K87" s="41">
        <v>195</v>
      </c>
      <c r="L87" s="39"/>
      <c r="M87" s="39">
        <v>65</v>
      </c>
      <c r="N87" s="39"/>
      <c r="O87" s="41">
        <v>130</v>
      </c>
      <c r="P87" s="41">
        <v>130</v>
      </c>
      <c r="Q87" s="41"/>
      <c r="R87" s="41"/>
      <c r="S87" s="42"/>
      <c r="T87" s="43"/>
      <c r="U87" s="39"/>
      <c r="V87" s="41"/>
      <c r="W87" s="39"/>
      <c r="X87" s="39"/>
      <c r="Y87" s="39"/>
      <c r="Z87" s="40"/>
      <c r="AA87" s="43"/>
      <c r="AB87" s="39"/>
      <c r="AC87" s="41"/>
      <c r="AD87" s="39"/>
      <c r="AE87" s="39"/>
      <c r="AF87" s="39"/>
      <c r="AG87" s="40"/>
      <c r="AH87" s="43"/>
      <c r="AI87" s="39"/>
      <c r="AJ87" s="41"/>
      <c r="AK87" s="39"/>
      <c r="AL87" s="39"/>
      <c r="AM87" s="39"/>
      <c r="AN87" s="40"/>
      <c r="AO87" s="43"/>
      <c r="AP87" s="39"/>
      <c r="AQ87" s="41"/>
      <c r="AR87" s="39"/>
      <c r="AS87" s="39"/>
      <c r="AT87" s="39"/>
      <c r="AU87" s="40"/>
      <c r="AV87" s="43">
        <v>57</v>
      </c>
      <c r="AW87" s="39">
        <v>19</v>
      </c>
      <c r="AX87" s="41">
        <v>38</v>
      </c>
      <c r="AY87" s="44">
        <v>38</v>
      </c>
      <c r="AZ87" s="39"/>
      <c r="BA87" s="39"/>
      <c r="BB87" s="40"/>
      <c r="BC87" s="43">
        <v>90</v>
      </c>
      <c r="BD87" s="39">
        <v>46</v>
      </c>
      <c r="BE87" s="41">
        <v>92</v>
      </c>
      <c r="BF87" s="44">
        <v>92</v>
      </c>
      <c r="BG87" s="39"/>
      <c r="BH87" s="39"/>
      <c r="BI87" s="40"/>
      <c r="BJ87" s="45"/>
    </row>
    <row r="88" spans="1:62" ht="23.25" customHeight="1">
      <c r="A88" s="36" t="s">
        <v>105</v>
      </c>
      <c r="B88" s="37" t="s">
        <v>103</v>
      </c>
      <c r="C88" s="38"/>
      <c r="D88" s="39"/>
      <c r="E88" s="39"/>
      <c r="F88" s="39"/>
      <c r="G88" s="132"/>
      <c r="H88" s="132"/>
      <c r="I88" s="53" t="s">
        <v>211</v>
      </c>
      <c r="J88" s="54"/>
      <c r="K88" s="55" t="s">
        <v>179</v>
      </c>
      <c r="L88" s="41"/>
      <c r="M88" s="133" t="s">
        <v>212</v>
      </c>
      <c r="N88" s="36"/>
      <c r="O88" s="36">
        <v>36</v>
      </c>
      <c r="P88" s="36" t="s">
        <v>213</v>
      </c>
      <c r="Q88" s="134">
        <v>1</v>
      </c>
      <c r="R88" s="134"/>
      <c r="S88" s="56"/>
      <c r="T88" s="135" t="s">
        <v>212</v>
      </c>
      <c r="U88" s="135"/>
      <c r="V88" s="134"/>
      <c r="W88" s="133" t="s">
        <v>213</v>
      </c>
      <c r="X88" s="136"/>
      <c r="Y88" s="136"/>
      <c r="Z88" s="57"/>
      <c r="AA88" s="135" t="s">
        <v>212</v>
      </c>
      <c r="AB88" s="135"/>
      <c r="AC88" s="134"/>
      <c r="AD88" s="133" t="s">
        <v>213</v>
      </c>
      <c r="AE88" s="136"/>
      <c r="AF88" s="136"/>
      <c r="AG88" s="57"/>
      <c r="AH88" s="135" t="s">
        <v>212</v>
      </c>
      <c r="AI88" s="135"/>
      <c r="AJ88" s="134"/>
      <c r="AK88" s="133" t="s">
        <v>213</v>
      </c>
      <c r="AL88" s="136"/>
      <c r="AM88" s="136"/>
      <c r="AN88" s="57"/>
      <c r="AO88" s="135" t="s">
        <v>212</v>
      </c>
      <c r="AP88" s="135"/>
      <c r="AQ88" s="134"/>
      <c r="AR88" s="133" t="s">
        <v>213</v>
      </c>
      <c r="AS88" s="136"/>
      <c r="AT88" s="136"/>
      <c r="AU88" s="57"/>
      <c r="AV88" s="135" t="s">
        <v>212</v>
      </c>
      <c r="AW88" s="135"/>
      <c r="AX88" s="134">
        <v>36</v>
      </c>
      <c r="AY88" s="133" t="s">
        <v>213</v>
      </c>
      <c r="AZ88" s="136">
        <v>1</v>
      </c>
      <c r="BA88" s="136"/>
      <c r="BB88" s="57"/>
      <c r="BC88" s="135" t="s">
        <v>212</v>
      </c>
      <c r="BD88" s="135"/>
      <c r="BE88" s="134"/>
      <c r="BF88" s="133" t="s">
        <v>213</v>
      </c>
      <c r="BG88" s="136"/>
      <c r="BH88" s="136"/>
      <c r="BI88" s="57"/>
      <c r="BJ88" s="58" t="s">
        <v>212</v>
      </c>
    </row>
    <row r="89" spans="1:62" ht="36" customHeight="1">
      <c r="A89" s="36" t="s">
        <v>107</v>
      </c>
      <c r="B89" s="37" t="s">
        <v>78</v>
      </c>
      <c r="C89" s="38"/>
      <c r="D89" s="39"/>
      <c r="E89" s="39"/>
      <c r="F89" s="39"/>
      <c r="G89" s="132"/>
      <c r="H89" s="132"/>
      <c r="I89" s="53" t="s">
        <v>211</v>
      </c>
      <c r="J89" s="54"/>
      <c r="K89" s="55" t="s">
        <v>179</v>
      </c>
      <c r="L89" s="41"/>
      <c r="M89" s="133" t="s">
        <v>212</v>
      </c>
      <c r="N89" s="36"/>
      <c r="O89" s="36">
        <v>72</v>
      </c>
      <c r="P89" s="36" t="s">
        <v>213</v>
      </c>
      <c r="Q89" s="134">
        <v>2</v>
      </c>
      <c r="R89" s="134"/>
      <c r="S89" s="56"/>
      <c r="T89" s="135" t="s">
        <v>212</v>
      </c>
      <c r="U89" s="135"/>
      <c r="V89" s="134"/>
      <c r="W89" s="133" t="s">
        <v>213</v>
      </c>
      <c r="X89" s="136"/>
      <c r="Y89" s="136"/>
      <c r="Z89" s="57"/>
      <c r="AA89" s="135" t="s">
        <v>212</v>
      </c>
      <c r="AB89" s="135"/>
      <c r="AC89" s="134"/>
      <c r="AD89" s="133" t="s">
        <v>213</v>
      </c>
      <c r="AE89" s="136"/>
      <c r="AF89" s="136"/>
      <c r="AG89" s="57"/>
      <c r="AH89" s="135" t="s">
        <v>212</v>
      </c>
      <c r="AI89" s="135"/>
      <c r="AJ89" s="134"/>
      <c r="AK89" s="133" t="s">
        <v>213</v>
      </c>
      <c r="AL89" s="136"/>
      <c r="AM89" s="136"/>
      <c r="AN89" s="57"/>
      <c r="AO89" s="135" t="s">
        <v>212</v>
      </c>
      <c r="AP89" s="135"/>
      <c r="AQ89" s="134"/>
      <c r="AR89" s="133" t="s">
        <v>213</v>
      </c>
      <c r="AS89" s="136"/>
      <c r="AT89" s="136"/>
      <c r="AU89" s="57"/>
      <c r="AV89" s="135" t="s">
        <v>212</v>
      </c>
      <c r="AW89" s="135"/>
      <c r="AX89" s="134"/>
      <c r="AY89" s="133" t="s">
        <v>213</v>
      </c>
      <c r="AZ89" s="136"/>
      <c r="BA89" s="136"/>
      <c r="BB89" s="57"/>
      <c r="BC89" s="135" t="s">
        <v>212</v>
      </c>
      <c r="BD89" s="135"/>
      <c r="BE89" s="134">
        <v>72</v>
      </c>
      <c r="BF89" s="133" t="s">
        <v>213</v>
      </c>
      <c r="BG89" s="136">
        <v>2</v>
      </c>
      <c r="BH89" s="136"/>
      <c r="BI89" s="57"/>
      <c r="BJ89" s="58" t="s">
        <v>212</v>
      </c>
    </row>
    <row r="90" spans="1:62" ht="13.5" customHeight="1">
      <c r="A90" s="36" t="s">
        <v>218</v>
      </c>
      <c r="B90" s="59" t="s">
        <v>215</v>
      </c>
      <c r="C90" s="39">
        <v>6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1"/>
    </row>
    <row r="91" spans="1:62" ht="3.75" customHeight="1" thickBot="1">
      <c r="A91" s="34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0"/>
    </row>
    <row r="92" spans="1:62" ht="51" customHeight="1" thickBot="1">
      <c r="A92" s="47" t="s">
        <v>108</v>
      </c>
      <c r="B92" s="51" t="s">
        <v>361</v>
      </c>
      <c r="C92" s="28"/>
      <c r="D92" s="26"/>
      <c r="E92" s="26"/>
      <c r="F92" s="26"/>
      <c r="G92" s="26"/>
      <c r="H92" s="26"/>
      <c r="I92" s="29"/>
      <c r="J92" s="69"/>
      <c r="K92" s="28">
        <f>K94+K95</f>
        <v>102</v>
      </c>
      <c r="L92" s="26">
        <f aca="true" t="shared" si="18" ref="L92:AU92">L94+L95</f>
        <v>0</v>
      </c>
      <c r="M92" s="26">
        <f t="shared" si="18"/>
        <v>34</v>
      </c>
      <c r="N92" s="26">
        <f t="shared" si="18"/>
        <v>0</v>
      </c>
      <c r="O92" s="26">
        <f t="shared" si="18"/>
        <v>68</v>
      </c>
      <c r="P92" s="26">
        <f t="shared" si="18"/>
        <v>30</v>
      </c>
      <c r="Q92" s="26">
        <f t="shared" si="18"/>
        <v>38</v>
      </c>
      <c r="R92" s="26">
        <f t="shared" si="18"/>
        <v>0</v>
      </c>
      <c r="S92" s="29">
        <f t="shared" si="18"/>
        <v>0</v>
      </c>
      <c r="T92" s="73">
        <f t="shared" si="18"/>
        <v>0</v>
      </c>
      <c r="U92" s="26"/>
      <c r="V92" s="26"/>
      <c r="W92" s="26"/>
      <c r="X92" s="26"/>
      <c r="Y92" s="26"/>
      <c r="Z92" s="26"/>
      <c r="AA92" s="69"/>
      <c r="AB92" s="28"/>
      <c r="AC92" s="26"/>
      <c r="AD92" s="26"/>
      <c r="AE92" s="26"/>
      <c r="AF92" s="26"/>
      <c r="AG92" s="29"/>
      <c r="AH92" s="73">
        <f t="shared" si="18"/>
        <v>45</v>
      </c>
      <c r="AI92" s="26">
        <f t="shared" si="18"/>
        <v>15</v>
      </c>
      <c r="AJ92" s="26">
        <f t="shared" si="18"/>
        <v>30</v>
      </c>
      <c r="AK92" s="26">
        <f t="shared" si="18"/>
        <v>30</v>
      </c>
      <c r="AL92" s="26">
        <f t="shared" si="18"/>
        <v>0</v>
      </c>
      <c r="AM92" s="26">
        <f t="shared" si="18"/>
        <v>0</v>
      </c>
      <c r="AN92" s="26">
        <f t="shared" si="18"/>
        <v>0</v>
      </c>
      <c r="AO92" s="69">
        <f t="shared" si="18"/>
        <v>57</v>
      </c>
      <c r="AP92" s="28">
        <f t="shared" si="18"/>
        <v>19</v>
      </c>
      <c r="AQ92" s="26">
        <f t="shared" si="18"/>
        <v>38</v>
      </c>
      <c r="AR92" s="26">
        <f t="shared" si="18"/>
        <v>0</v>
      </c>
      <c r="AS92" s="26">
        <f t="shared" si="18"/>
        <v>38</v>
      </c>
      <c r="AT92" s="26">
        <f t="shared" si="18"/>
        <v>0</v>
      </c>
      <c r="AU92" s="29">
        <f t="shared" si="18"/>
        <v>0</v>
      </c>
      <c r="AV92" s="28"/>
      <c r="AW92" s="26"/>
      <c r="AX92" s="26"/>
      <c r="AY92" s="26"/>
      <c r="AZ92" s="26"/>
      <c r="BA92" s="26"/>
      <c r="BB92" s="29"/>
      <c r="BC92" s="28"/>
      <c r="BD92" s="26"/>
      <c r="BE92" s="26"/>
      <c r="BF92" s="26"/>
      <c r="BG92" s="26"/>
      <c r="BH92" s="26"/>
      <c r="BI92" s="29"/>
      <c r="BJ92" s="33"/>
    </row>
    <row r="93" spans="1:62" ht="3.75" customHeight="1">
      <c r="A93" s="34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0"/>
    </row>
    <row r="94" spans="1:62" ht="27" customHeight="1">
      <c r="A94" s="52" t="s">
        <v>110</v>
      </c>
      <c r="B94" s="37" t="s">
        <v>111</v>
      </c>
      <c r="C94" s="38"/>
      <c r="D94" s="39"/>
      <c r="E94" s="39"/>
      <c r="F94" s="39"/>
      <c r="G94" s="39"/>
      <c r="H94" s="39"/>
      <c r="I94" s="40"/>
      <c r="J94" s="39"/>
      <c r="K94" s="41">
        <v>45</v>
      </c>
      <c r="L94" s="39"/>
      <c r="M94" s="39">
        <v>15</v>
      </c>
      <c r="N94" s="39"/>
      <c r="O94" s="41">
        <v>30</v>
      </c>
      <c r="P94" s="41">
        <v>30</v>
      </c>
      <c r="Q94" s="41"/>
      <c r="R94" s="41"/>
      <c r="S94" s="42"/>
      <c r="T94" s="43"/>
      <c r="U94" s="39"/>
      <c r="V94" s="41"/>
      <c r="W94" s="39"/>
      <c r="X94" s="39"/>
      <c r="Y94" s="39"/>
      <c r="Z94" s="40"/>
      <c r="AA94" s="43"/>
      <c r="AB94" s="39"/>
      <c r="AC94" s="41"/>
      <c r="AD94" s="39"/>
      <c r="AE94" s="39"/>
      <c r="AF94" s="39"/>
      <c r="AG94" s="40"/>
      <c r="AH94" s="43">
        <v>45</v>
      </c>
      <c r="AI94" s="39">
        <v>15</v>
      </c>
      <c r="AJ94" s="41">
        <v>30</v>
      </c>
      <c r="AK94" s="44">
        <v>30</v>
      </c>
      <c r="AL94" s="39"/>
      <c r="AM94" s="39"/>
      <c r="AN94" s="40"/>
      <c r="AO94" s="43"/>
      <c r="AP94" s="39"/>
      <c r="AQ94" s="41"/>
      <c r="AR94" s="39"/>
      <c r="AS94" s="39"/>
      <c r="AT94" s="39"/>
      <c r="AU94" s="40"/>
      <c r="AV94" s="43"/>
      <c r="AW94" s="39"/>
      <c r="AX94" s="41"/>
      <c r="AY94" s="39"/>
      <c r="AZ94" s="39"/>
      <c r="BA94" s="39"/>
      <c r="BB94" s="40"/>
      <c r="BC94" s="43"/>
      <c r="BD94" s="39"/>
      <c r="BE94" s="41"/>
      <c r="BF94" s="39"/>
      <c r="BG94" s="39"/>
      <c r="BH94" s="39"/>
      <c r="BI94" s="40"/>
      <c r="BJ94" s="45"/>
    </row>
    <row r="95" spans="1:62" ht="45" customHeight="1">
      <c r="A95" s="52" t="s">
        <v>113</v>
      </c>
      <c r="B95" s="37" t="s">
        <v>114</v>
      </c>
      <c r="C95" s="38"/>
      <c r="D95" s="39"/>
      <c r="E95" s="39"/>
      <c r="F95" s="39"/>
      <c r="G95" s="39"/>
      <c r="H95" s="39"/>
      <c r="I95" s="40"/>
      <c r="J95" s="39"/>
      <c r="K95" s="41">
        <v>57</v>
      </c>
      <c r="L95" s="39"/>
      <c r="M95" s="39">
        <v>19</v>
      </c>
      <c r="N95" s="39"/>
      <c r="O95" s="41">
        <v>38</v>
      </c>
      <c r="P95" s="41"/>
      <c r="Q95" s="41">
        <v>38</v>
      </c>
      <c r="R95" s="41"/>
      <c r="S95" s="42"/>
      <c r="T95" s="43"/>
      <c r="U95" s="39"/>
      <c r="V95" s="41"/>
      <c r="W95" s="39"/>
      <c r="X95" s="39"/>
      <c r="Y95" s="39"/>
      <c r="Z95" s="40"/>
      <c r="AA95" s="43"/>
      <c r="AB95" s="39"/>
      <c r="AC95" s="41"/>
      <c r="AD95" s="39"/>
      <c r="AE95" s="39"/>
      <c r="AF95" s="39"/>
      <c r="AG95" s="40"/>
      <c r="AH95" s="43"/>
      <c r="AI95" s="39"/>
      <c r="AJ95" s="41"/>
      <c r="AK95" s="39"/>
      <c r="AL95" s="39"/>
      <c r="AM95" s="39"/>
      <c r="AN95" s="40"/>
      <c r="AO95" s="43">
        <v>57</v>
      </c>
      <c r="AP95" s="39">
        <v>19</v>
      </c>
      <c r="AQ95" s="41">
        <v>38</v>
      </c>
      <c r="AR95" s="39"/>
      <c r="AS95" s="44">
        <v>38</v>
      </c>
      <c r="AT95" s="39"/>
      <c r="AU95" s="40"/>
      <c r="AV95" s="43"/>
      <c r="AW95" s="39"/>
      <c r="AX95" s="41"/>
      <c r="AY95" s="39"/>
      <c r="AZ95" s="39"/>
      <c r="BA95" s="39"/>
      <c r="BB95" s="40"/>
      <c r="BC95" s="43"/>
      <c r="BD95" s="39"/>
      <c r="BE95" s="41"/>
      <c r="BF95" s="39"/>
      <c r="BG95" s="39"/>
      <c r="BH95" s="39"/>
      <c r="BI95" s="40"/>
      <c r="BJ95" s="45"/>
    </row>
    <row r="96" spans="1:62" ht="40.5" customHeight="1">
      <c r="A96" s="52" t="s">
        <v>116</v>
      </c>
      <c r="B96" s="37" t="s">
        <v>78</v>
      </c>
      <c r="C96" s="38"/>
      <c r="D96" s="39"/>
      <c r="E96" s="39"/>
      <c r="F96" s="39"/>
      <c r="G96" s="132"/>
      <c r="H96" s="132"/>
      <c r="I96" s="53" t="s">
        <v>211</v>
      </c>
      <c r="J96" s="54"/>
      <c r="K96" s="55" t="s">
        <v>179</v>
      </c>
      <c r="L96" s="41"/>
      <c r="M96" s="137" t="s">
        <v>212</v>
      </c>
      <c r="N96" s="41"/>
      <c r="O96" s="36">
        <v>72</v>
      </c>
      <c r="P96" s="36" t="s">
        <v>213</v>
      </c>
      <c r="Q96" s="134">
        <v>2</v>
      </c>
      <c r="R96" s="134"/>
      <c r="S96" s="56"/>
      <c r="T96" s="135" t="s">
        <v>212</v>
      </c>
      <c r="U96" s="135"/>
      <c r="V96" s="134"/>
      <c r="W96" s="133" t="s">
        <v>213</v>
      </c>
      <c r="X96" s="136"/>
      <c r="Y96" s="136"/>
      <c r="Z96" s="57"/>
      <c r="AA96" s="135" t="s">
        <v>212</v>
      </c>
      <c r="AB96" s="135"/>
      <c r="AC96" s="134"/>
      <c r="AD96" s="133" t="s">
        <v>213</v>
      </c>
      <c r="AE96" s="136"/>
      <c r="AF96" s="136"/>
      <c r="AG96" s="57"/>
      <c r="AH96" s="135" t="s">
        <v>212</v>
      </c>
      <c r="AI96" s="135"/>
      <c r="AJ96" s="134"/>
      <c r="AK96" s="133" t="s">
        <v>213</v>
      </c>
      <c r="AL96" s="136"/>
      <c r="AM96" s="136"/>
      <c r="AN96" s="57"/>
      <c r="AO96" s="135" t="s">
        <v>212</v>
      </c>
      <c r="AP96" s="135"/>
      <c r="AQ96" s="134">
        <v>72</v>
      </c>
      <c r="AR96" s="133" t="s">
        <v>213</v>
      </c>
      <c r="AS96" s="136">
        <v>2</v>
      </c>
      <c r="AT96" s="136"/>
      <c r="AU96" s="57"/>
      <c r="AV96" s="135" t="s">
        <v>212</v>
      </c>
      <c r="AW96" s="135"/>
      <c r="AX96" s="134"/>
      <c r="AY96" s="133" t="s">
        <v>213</v>
      </c>
      <c r="AZ96" s="136"/>
      <c r="BA96" s="136"/>
      <c r="BB96" s="57"/>
      <c r="BC96" s="135" t="s">
        <v>212</v>
      </c>
      <c r="BD96" s="135"/>
      <c r="BE96" s="134"/>
      <c r="BF96" s="133" t="s">
        <v>213</v>
      </c>
      <c r="BG96" s="136"/>
      <c r="BH96" s="136"/>
      <c r="BI96" s="57"/>
      <c r="BJ96" s="58" t="s">
        <v>212</v>
      </c>
    </row>
    <row r="97" spans="1:62" ht="13.5" customHeight="1">
      <c r="A97" s="52" t="s">
        <v>219</v>
      </c>
      <c r="B97" s="59" t="s">
        <v>215</v>
      </c>
      <c r="C97" s="39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1"/>
    </row>
    <row r="98" spans="1:62" ht="3.75" customHeight="1">
      <c r="A98" s="34"/>
      <c r="B98" s="23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0"/>
    </row>
    <row r="99" spans="1:62" ht="3.75" customHeight="1" thickBot="1">
      <c r="A99" s="34"/>
      <c r="B99" s="23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0"/>
    </row>
    <row r="100" spans="1:62" ht="42.75" customHeight="1" thickBot="1">
      <c r="A100" s="32"/>
      <c r="B100" s="63" t="s">
        <v>220</v>
      </c>
      <c r="C100" s="140"/>
      <c r="D100" s="140"/>
      <c r="E100" s="140"/>
      <c r="F100" s="140"/>
      <c r="G100" s="140"/>
      <c r="H100" s="140"/>
      <c r="I100" s="140"/>
      <c r="J100" s="140"/>
      <c r="K100" s="140"/>
      <c r="L100" s="26"/>
      <c r="M100" s="141" t="s">
        <v>212</v>
      </c>
      <c r="N100" s="26"/>
      <c r="O100" s="26">
        <v>540</v>
      </c>
      <c r="P100" s="26" t="s">
        <v>213</v>
      </c>
      <c r="Q100" s="142">
        <v>15</v>
      </c>
      <c r="R100" s="142"/>
      <c r="S100" s="142"/>
      <c r="T100" s="139" t="s">
        <v>212</v>
      </c>
      <c r="U100" s="139"/>
      <c r="V100" s="26"/>
      <c r="W100" s="26" t="s">
        <v>213</v>
      </c>
      <c r="X100" s="138"/>
      <c r="Y100" s="138"/>
      <c r="Z100" s="138"/>
      <c r="AA100" s="139" t="s">
        <v>212</v>
      </c>
      <c r="AB100" s="139"/>
      <c r="AC100" s="26"/>
      <c r="AD100" s="26" t="s">
        <v>213</v>
      </c>
      <c r="AE100" s="138"/>
      <c r="AF100" s="138"/>
      <c r="AG100" s="138"/>
      <c r="AH100" s="139" t="s">
        <v>212</v>
      </c>
      <c r="AI100" s="139"/>
      <c r="AJ100" s="26">
        <v>36</v>
      </c>
      <c r="AK100" s="26" t="s">
        <v>213</v>
      </c>
      <c r="AL100" s="138">
        <v>1</v>
      </c>
      <c r="AM100" s="138"/>
      <c r="AN100" s="138"/>
      <c r="AO100" s="139" t="s">
        <v>212</v>
      </c>
      <c r="AP100" s="139"/>
      <c r="AQ100" s="26">
        <v>324</v>
      </c>
      <c r="AR100" s="26" t="s">
        <v>213</v>
      </c>
      <c r="AS100" s="138">
        <v>9</v>
      </c>
      <c r="AT100" s="138"/>
      <c r="AU100" s="138"/>
      <c r="AV100" s="139" t="s">
        <v>212</v>
      </c>
      <c r="AW100" s="139"/>
      <c r="AX100" s="26">
        <v>108</v>
      </c>
      <c r="AY100" s="26" t="s">
        <v>213</v>
      </c>
      <c r="AZ100" s="138">
        <v>3</v>
      </c>
      <c r="BA100" s="138"/>
      <c r="BB100" s="138"/>
      <c r="BC100" s="139" t="s">
        <v>212</v>
      </c>
      <c r="BD100" s="139"/>
      <c r="BE100" s="26">
        <v>72</v>
      </c>
      <c r="BF100" s="26" t="s">
        <v>213</v>
      </c>
      <c r="BG100" s="138">
        <v>2</v>
      </c>
      <c r="BH100" s="138"/>
      <c r="BI100" s="138"/>
      <c r="BJ100" s="64" t="s">
        <v>212</v>
      </c>
    </row>
    <row r="101" spans="1:62" ht="3.75" customHeight="1" thickBot="1">
      <c r="A101" s="34"/>
      <c r="B101" s="23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0"/>
    </row>
    <row r="102" spans="1:62" ht="20.25" customHeight="1" thickBot="1">
      <c r="A102" s="32"/>
      <c r="B102" s="63" t="s">
        <v>221</v>
      </c>
      <c r="C102" s="140"/>
      <c r="D102" s="140"/>
      <c r="E102" s="140"/>
      <c r="F102" s="140"/>
      <c r="G102" s="140"/>
      <c r="H102" s="140"/>
      <c r="I102" s="140"/>
      <c r="J102" s="140"/>
      <c r="K102" s="140"/>
      <c r="L102" s="26"/>
      <c r="M102" s="141" t="s">
        <v>212</v>
      </c>
      <c r="N102" s="26"/>
      <c r="O102" s="26">
        <v>180</v>
      </c>
      <c r="P102" s="26" t="s">
        <v>213</v>
      </c>
      <c r="Q102" s="142">
        <v>5</v>
      </c>
      <c r="R102" s="142"/>
      <c r="S102" s="142"/>
      <c r="T102" s="139" t="s">
        <v>212</v>
      </c>
      <c r="U102" s="139"/>
      <c r="V102" s="26"/>
      <c r="W102" s="26" t="s">
        <v>213</v>
      </c>
      <c r="X102" s="138"/>
      <c r="Y102" s="138"/>
      <c r="Z102" s="138"/>
      <c r="AA102" s="139" t="s">
        <v>212</v>
      </c>
      <c r="AB102" s="139"/>
      <c r="AC102" s="26"/>
      <c r="AD102" s="26" t="s">
        <v>213</v>
      </c>
      <c r="AE102" s="138"/>
      <c r="AF102" s="138"/>
      <c r="AG102" s="138"/>
      <c r="AH102" s="139" t="s">
        <v>212</v>
      </c>
      <c r="AI102" s="139"/>
      <c r="AJ102" s="26">
        <v>36</v>
      </c>
      <c r="AK102" s="26" t="s">
        <v>213</v>
      </c>
      <c r="AL102" s="138">
        <v>1</v>
      </c>
      <c r="AM102" s="138"/>
      <c r="AN102" s="138"/>
      <c r="AO102" s="139" t="s">
        <v>212</v>
      </c>
      <c r="AP102" s="139"/>
      <c r="AQ102" s="26">
        <v>108</v>
      </c>
      <c r="AR102" s="26" t="s">
        <v>213</v>
      </c>
      <c r="AS102" s="138">
        <v>3</v>
      </c>
      <c r="AT102" s="138"/>
      <c r="AU102" s="138"/>
      <c r="AV102" s="139" t="s">
        <v>212</v>
      </c>
      <c r="AW102" s="139"/>
      <c r="AX102" s="26">
        <v>36</v>
      </c>
      <c r="AY102" s="26" t="s">
        <v>213</v>
      </c>
      <c r="AZ102" s="138">
        <v>1</v>
      </c>
      <c r="BA102" s="138"/>
      <c r="BB102" s="138"/>
      <c r="BC102" s="139" t="s">
        <v>212</v>
      </c>
      <c r="BD102" s="139"/>
      <c r="BE102" s="26"/>
      <c r="BF102" s="26" t="s">
        <v>213</v>
      </c>
      <c r="BG102" s="138"/>
      <c r="BH102" s="138"/>
      <c r="BI102" s="138"/>
      <c r="BJ102" s="64" t="s">
        <v>212</v>
      </c>
    </row>
    <row r="103" spans="1:62" ht="27" customHeight="1">
      <c r="A103" s="36"/>
      <c r="B103" s="50" t="s">
        <v>222</v>
      </c>
      <c r="C103" s="145"/>
      <c r="D103" s="145"/>
      <c r="E103" s="145"/>
      <c r="F103" s="145"/>
      <c r="G103" s="145"/>
      <c r="H103" s="145"/>
      <c r="I103" s="145"/>
      <c r="J103" s="145"/>
      <c r="K103" s="145"/>
      <c r="L103" s="41"/>
      <c r="M103" s="137" t="s">
        <v>212</v>
      </c>
      <c r="N103" s="41"/>
      <c r="O103" s="41">
        <v>180</v>
      </c>
      <c r="P103" s="41" t="s">
        <v>213</v>
      </c>
      <c r="Q103" s="132">
        <v>5</v>
      </c>
      <c r="R103" s="132"/>
      <c r="S103" s="132"/>
      <c r="T103" s="144" t="s">
        <v>212</v>
      </c>
      <c r="U103" s="144"/>
      <c r="V103" s="41"/>
      <c r="W103" s="41" t="s">
        <v>213</v>
      </c>
      <c r="X103" s="143"/>
      <c r="Y103" s="143"/>
      <c r="Z103" s="143"/>
      <c r="AA103" s="144" t="s">
        <v>212</v>
      </c>
      <c r="AB103" s="144"/>
      <c r="AC103" s="41"/>
      <c r="AD103" s="41" t="s">
        <v>213</v>
      </c>
      <c r="AE103" s="143"/>
      <c r="AF103" s="143"/>
      <c r="AG103" s="143"/>
      <c r="AH103" s="144" t="s">
        <v>212</v>
      </c>
      <c r="AI103" s="144"/>
      <c r="AJ103" s="41">
        <v>36</v>
      </c>
      <c r="AK103" s="41" t="s">
        <v>213</v>
      </c>
      <c r="AL103" s="143">
        <v>1</v>
      </c>
      <c r="AM103" s="143"/>
      <c r="AN103" s="143"/>
      <c r="AO103" s="144" t="s">
        <v>212</v>
      </c>
      <c r="AP103" s="144"/>
      <c r="AQ103" s="41">
        <v>108</v>
      </c>
      <c r="AR103" s="41" t="s">
        <v>213</v>
      </c>
      <c r="AS103" s="143">
        <v>3</v>
      </c>
      <c r="AT103" s="143"/>
      <c r="AU103" s="143"/>
      <c r="AV103" s="144" t="s">
        <v>212</v>
      </c>
      <c r="AW103" s="144"/>
      <c r="AX103" s="41">
        <v>36</v>
      </c>
      <c r="AY103" s="41" t="s">
        <v>213</v>
      </c>
      <c r="AZ103" s="143">
        <v>1</v>
      </c>
      <c r="BA103" s="143"/>
      <c r="BB103" s="143"/>
      <c r="BC103" s="144" t="s">
        <v>212</v>
      </c>
      <c r="BD103" s="144"/>
      <c r="BE103" s="41"/>
      <c r="BF103" s="41" t="s">
        <v>213</v>
      </c>
      <c r="BG103" s="143"/>
      <c r="BH103" s="143"/>
      <c r="BI103" s="143"/>
      <c r="BJ103" s="65" t="s">
        <v>212</v>
      </c>
    </row>
    <row r="104" spans="1:62" ht="13.5" customHeight="1">
      <c r="A104" s="36"/>
      <c r="B104" s="50" t="s">
        <v>223</v>
      </c>
      <c r="C104" s="145"/>
      <c r="D104" s="145"/>
      <c r="E104" s="145"/>
      <c r="F104" s="145"/>
      <c r="G104" s="145"/>
      <c r="H104" s="145"/>
      <c r="I104" s="145"/>
      <c r="J104" s="145"/>
      <c r="K104" s="145"/>
      <c r="L104" s="41"/>
      <c r="M104" s="137" t="s">
        <v>212</v>
      </c>
      <c r="N104" s="41"/>
      <c r="O104" s="41"/>
      <c r="P104" s="41" t="s">
        <v>213</v>
      </c>
      <c r="Q104" s="132"/>
      <c r="R104" s="132"/>
      <c r="S104" s="132"/>
      <c r="T104" s="144" t="s">
        <v>212</v>
      </c>
      <c r="U104" s="144"/>
      <c r="V104" s="41"/>
      <c r="W104" s="41" t="s">
        <v>213</v>
      </c>
      <c r="X104" s="143"/>
      <c r="Y104" s="143"/>
      <c r="Z104" s="143"/>
      <c r="AA104" s="144" t="s">
        <v>212</v>
      </c>
      <c r="AB104" s="144"/>
      <c r="AC104" s="41"/>
      <c r="AD104" s="41" t="s">
        <v>213</v>
      </c>
      <c r="AE104" s="143"/>
      <c r="AF104" s="143"/>
      <c r="AG104" s="143"/>
      <c r="AH104" s="144" t="s">
        <v>212</v>
      </c>
      <c r="AI104" s="144"/>
      <c r="AJ104" s="41"/>
      <c r="AK104" s="41" t="s">
        <v>213</v>
      </c>
      <c r="AL104" s="143"/>
      <c r="AM104" s="143"/>
      <c r="AN104" s="143"/>
      <c r="AO104" s="144" t="s">
        <v>212</v>
      </c>
      <c r="AP104" s="144"/>
      <c r="AQ104" s="41"/>
      <c r="AR104" s="41" t="s">
        <v>213</v>
      </c>
      <c r="AS104" s="143"/>
      <c r="AT104" s="143"/>
      <c r="AU104" s="143"/>
      <c r="AV104" s="144" t="s">
        <v>212</v>
      </c>
      <c r="AW104" s="144"/>
      <c r="AX104" s="41"/>
      <c r="AY104" s="41" t="s">
        <v>213</v>
      </c>
      <c r="AZ104" s="143"/>
      <c r="BA104" s="143"/>
      <c r="BB104" s="143"/>
      <c r="BC104" s="144" t="s">
        <v>212</v>
      </c>
      <c r="BD104" s="144"/>
      <c r="BE104" s="41"/>
      <c r="BF104" s="41" t="s">
        <v>213</v>
      </c>
      <c r="BG104" s="143"/>
      <c r="BH104" s="143"/>
      <c r="BI104" s="143"/>
      <c r="BJ104" s="65" t="s">
        <v>212</v>
      </c>
    </row>
    <row r="105" spans="1:62" ht="3.75" customHeight="1" thickBot="1">
      <c r="A105" s="34"/>
      <c r="B105" s="23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0"/>
    </row>
    <row r="106" spans="1:62" ht="33" customHeight="1" thickBot="1">
      <c r="A106" s="32"/>
      <c r="B106" s="63" t="s">
        <v>224</v>
      </c>
      <c r="C106" s="140"/>
      <c r="D106" s="140"/>
      <c r="E106" s="140"/>
      <c r="F106" s="140"/>
      <c r="G106" s="140"/>
      <c r="H106" s="140"/>
      <c r="I106" s="140"/>
      <c r="J106" s="140"/>
      <c r="K106" s="140"/>
      <c r="L106" s="26"/>
      <c r="M106" s="141" t="s">
        <v>212</v>
      </c>
      <c r="N106" s="26"/>
      <c r="O106" s="26">
        <v>360</v>
      </c>
      <c r="P106" s="26" t="s">
        <v>213</v>
      </c>
      <c r="Q106" s="142">
        <v>10</v>
      </c>
      <c r="R106" s="142"/>
      <c r="S106" s="142"/>
      <c r="T106" s="139" t="s">
        <v>212</v>
      </c>
      <c r="U106" s="139"/>
      <c r="V106" s="26"/>
      <c r="W106" s="26" t="s">
        <v>213</v>
      </c>
      <c r="X106" s="138"/>
      <c r="Y106" s="138"/>
      <c r="Z106" s="138"/>
      <c r="AA106" s="139" t="s">
        <v>212</v>
      </c>
      <c r="AB106" s="139"/>
      <c r="AC106" s="26"/>
      <c r="AD106" s="26" t="s">
        <v>213</v>
      </c>
      <c r="AE106" s="138"/>
      <c r="AF106" s="138"/>
      <c r="AG106" s="138"/>
      <c r="AH106" s="139" t="s">
        <v>212</v>
      </c>
      <c r="AI106" s="139"/>
      <c r="AJ106" s="26"/>
      <c r="AK106" s="26" t="s">
        <v>213</v>
      </c>
      <c r="AL106" s="138"/>
      <c r="AM106" s="138"/>
      <c r="AN106" s="138"/>
      <c r="AO106" s="139" t="s">
        <v>212</v>
      </c>
      <c r="AP106" s="139"/>
      <c r="AQ106" s="26">
        <v>216</v>
      </c>
      <c r="AR106" s="26" t="s">
        <v>213</v>
      </c>
      <c r="AS106" s="138">
        <v>6</v>
      </c>
      <c r="AT106" s="138"/>
      <c r="AU106" s="138"/>
      <c r="AV106" s="139" t="s">
        <v>212</v>
      </c>
      <c r="AW106" s="139"/>
      <c r="AX106" s="26">
        <v>72</v>
      </c>
      <c r="AY106" s="26" t="s">
        <v>213</v>
      </c>
      <c r="AZ106" s="138">
        <v>2</v>
      </c>
      <c r="BA106" s="138"/>
      <c r="BB106" s="138"/>
      <c r="BC106" s="139" t="s">
        <v>212</v>
      </c>
      <c r="BD106" s="139"/>
      <c r="BE106" s="26">
        <v>72</v>
      </c>
      <c r="BF106" s="26" t="s">
        <v>213</v>
      </c>
      <c r="BG106" s="138">
        <v>2</v>
      </c>
      <c r="BH106" s="138"/>
      <c r="BI106" s="138"/>
      <c r="BJ106" s="64" t="s">
        <v>212</v>
      </c>
    </row>
    <row r="107" spans="1:62" ht="13.5" customHeight="1">
      <c r="A107" s="36"/>
      <c r="B107" s="50" t="s">
        <v>222</v>
      </c>
      <c r="C107" s="145"/>
      <c r="D107" s="145"/>
      <c r="E107" s="145"/>
      <c r="F107" s="145"/>
      <c r="G107" s="145"/>
      <c r="H107" s="145"/>
      <c r="I107" s="145"/>
      <c r="J107" s="145"/>
      <c r="K107" s="145"/>
      <c r="L107" s="41"/>
      <c r="M107" s="137" t="s">
        <v>212</v>
      </c>
      <c r="N107" s="41"/>
      <c r="O107" s="41">
        <v>360</v>
      </c>
      <c r="P107" s="41" t="s">
        <v>213</v>
      </c>
      <c r="Q107" s="132">
        <v>10</v>
      </c>
      <c r="R107" s="132"/>
      <c r="S107" s="132"/>
      <c r="T107" s="144" t="s">
        <v>212</v>
      </c>
      <c r="U107" s="144"/>
      <c r="V107" s="41"/>
      <c r="W107" s="41" t="s">
        <v>213</v>
      </c>
      <c r="X107" s="143"/>
      <c r="Y107" s="143"/>
      <c r="Z107" s="143"/>
      <c r="AA107" s="144" t="s">
        <v>212</v>
      </c>
      <c r="AB107" s="144"/>
      <c r="AC107" s="41"/>
      <c r="AD107" s="41" t="s">
        <v>213</v>
      </c>
      <c r="AE107" s="143"/>
      <c r="AF107" s="143"/>
      <c r="AG107" s="143"/>
      <c r="AH107" s="144" t="s">
        <v>212</v>
      </c>
      <c r="AI107" s="144"/>
      <c r="AJ107" s="41"/>
      <c r="AK107" s="41" t="s">
        <v>213</v>
      </c>
      <c r="AL107" s="143"/>
      <c r="AM107" s="143"/>
      <c r="AN107" s="143"/>
      <c r="AO107" s="144" t="s">
        <v>212</v>
      </c>
      <c r="AP107" s="144"/>
      <c r="AQ107" s="41">
        <v>216</v>
      </c>
      <c r="AR107" s="41" t="s">
        <v>213</v>
      </c>
      <c r="AS107" s="143">
        <v>6</v>
      </c>
      <c r="AT107" s="143"/>
      <c r="AU107" s="143"/>
      <c r="AV107" s="144" t="s">
        <v>212</v>
      </c>
      <c r="AW107" s="144"/>
      <c r="AX107" s="41">
        <v>72</v>
      </c>
      <c r="AY107" s="41" t="s">
        <v>213</v>
      </c>
      <c r="AZ107" s="143">
        <v>2</v>
      </c>
      <c r="BA107" s="143"/>
      <c r="BB107" s="143"/>
      <c r="BC107" s="144" t="s">
        <v>212</v>
      </c>
      <c r="BD107" s="144"/>
      <c r="BE107" s="41">
        <v>72</v>
      </c>
      <c r="BF107" s="41" t="s">
        <v>213</v>
      </c>
      <c r="BG107" s="143">
        <v>2</v>
      </c>
      <c r="BH107" s="143"/>
      <c r="BI107" s="143"/>
      <c r="BJ107" s="65" t="s">
        <v>212</v>
      </c>
    </row>
    <row r="108" spans="1:62" ht="13.5" customHeight="1">
      <c r="A108" s="36"/>
      <c r="B108" s="50" t="s">
        <v>223</v>
      </c>
      <c r="C108" s="145"/>
      <c r="D108" s="145"/>
      <c r="E108" s="145"/>
      <c r="F108" s="145"/>
      <c r="G108" s="145"/>
      <c r="H108" s="145"/>
      <c r="I108" s="145"/>
      <c r="J108" s="145"/>
      <c r="K108" s="145"/>
      <c r="L108" s="41"/>
      <c r="M108" s="137" t="s">
        <v>212</v>
      </c>
      <c r="N108" s="41"/>
      <c r="O108" s="41"/>
      <c r="P108" s="41" t="s">
        <v>213</v>
      </c>
      <c r="Q108" s="132"/>
      <c r="R108" s="132"/>
      <c r="S108" s="132"/>
      <c r="T108" s="144" t="s">
        <v>212</v>
      </c>
      <c r="U108" s="144"/>
      <c r="V108" s="41"/>
      <c r="W108" s="41" t="s">
        <v>213</v>
      </c>
      <c r="X108" s="143"/>
      <c r="Y108" s="143"/>
      <c r="Z108" s="143"/>
      <c r="AA108" s="144" t="s">
        <v>212</v>
      </c>
      <c r="AB108" s="144"/>
      <c r="AC108" s="41"/>
      <c r="AD108" s="41" t="s">
        <v>213</v>
      </c>
      <c r="AE108" s="143"/>
      <c r="AF108" s="143"/>
      <c r="AG108" s="143"/>
      <c r="AH108" s="144" t="s">
        <v>212</v>
      </c>
      <c r="AI108" s="144"/>
      <c r="AJ108" s="41"/>
      <c r="AK108" s="41" t="s">
        <v>213</v>
      </c>
      <c r="AL108" s="143"/>
      <c r="AM108" s="143"/>
      <c r="AN108" s="143"/>
      <c r="AO108" s="144" t="s">
        <v>212</v>
      </c>
      <c r="AP108" s="144"/>
      <c r="AQ108" s="41"/>
      <c r="AR108" s="41" t="s">
        <v>213</v>
      </c>
      <c r="AS108" s="143"/>
      <c r="AT108" s="143"/>
      <c r="AU108" s="143"/>
      <c r="AV108" s="144" t="s">
        <v>212</v>
      </c>
      <c r="AW108" s="144"/>
      <c r="AX108" s="41"/>
      <c r="AY108" s="41" t="s">
        <v>213</v>
      </c>
      <c r="AZ108" s="143"/>
      <c r="BA108" s="143"/>
      <c r="BB108" s="143"/>
      <c r="BC108" s="144" t="s">
        <v>212</v>
      </c>
      <c r="BD108" s="144"/>
      <c r="BE108" s="41"/>
      <c r="BF108" s="41" t="s">
        <v>213</v>
      </c>
      <c r="BG108" s="143"/>
      <c r="BH108" s="143"/>
      <c r="BI108" s="143"/>
      <c r="BJ108" s="65" t="s">
        <v>212</v>
      </c>
    </row>
    <row r="109" spans="1:62" ht="3.75" customHeight="1" thickBot="1">
      <c r="A109" s="34"/>
      <c r="B109" s="23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0"/>
    </row>
    <row r="110" spans="1:62" ht="13.5" customHeight="1" thickBot="1">
      <c r="A110" s="32"/>
      <c r="B110" s="66" t="s">
        <v>225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26" t="s">
        <v>213</v>
      </c>
      <c r="Q110" s="142">
        <v>4</v>
      </c>
      <c r="R110" s="142"/>
      <c r="S110" s="142"/>
      <c r="T110" s="139"/>
      <c r="U110" s="139"/>
      <c r="V110" s="139"/>
      <c r="W110" s="26" t="s">
        <v>213</v>
      </c>
      <c r="X110" s="138"/>
      <c r="Y110" s="138"/>
      <c r="Z110" s="138"/>
      <c r="AA110" s="139"/>
      <c r="AB110" s="139"/>
      <c r="AC110" s="139"/>
      <c r="AD110" s="26" t="s">
        <v>213</v>
      </c>
      <c r="AE110" s="138"/>
      <c r="AF110" s="138"/>
      <c r="AG110" s="138"/>
      <c r="AH110" s="139"/>
      <c r="AI110" s="139"/>
      <c r="AJ110" s="139"/>
      <c r="AK110" s="26" t="s">
        <v>213</v>
      </c>
      <c r="AL110" s="138"/>
      <c r="AM110" s="138"/>
      <c r="AN110" s="138"/>
      <c r="AO110" s="139"/>
      <c r="AP110" s="139"/>
      <c r="AQ110" s="139"/>
      <c r="AR110" s="26" t="s">
        <v>213</v>
      </c>
      <c r="AS110" s="138"/>
      <c r="AT110" s="138"/>
      <c r="AU110" s="138"/>
      <c r="AV110" s="139"/>
      <c r="AW110" s="139"/>
      <c r="AX110" s="139"/>
      <c r="AY110" s="26" t="s">
        <v>213</v>
      </c>
      <c r="AZ110" s="138"/>
      <c r="BA110" s="138"/>
      <c r="BB110" s="138"/>
      <c r="BC110" s="139"/>
      <c r="BD110" s="139"/>
      <c r="BE110" s="139"/>
      <c r="BF110" s="26" t="s">
        <v>213</v>
      </c>
      <c r="BG110" s="138">
        <v>4</v>
      </c>
      <c r="BH110" s="138"/>
      <c r="BI110" s="138"/>
      <c r="BJ110" s="64"/>
    </row>
    <row r="111" spans="1:62" ht="3.75" customHeight="1" thickBot="1">
      <c r="A111" s="34"/>
      <c r="B111" s="23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0"/>
    </row>
    <row r="112" spans="1:62" ht="27" customHeight="1" thickBot="1">
      <c r="A112" s="32"/>
      <c r="B112" s="63" t="s">
        <v>226</v>
      </c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26" t="s">
        <v>213</v>
      </c>
      <c r="Q112" s="142">
        <v>6</v>
      </c>
      <c r="R112" s="142"/>
      <c r="S112" s="142"/>
      <c r="T112" s="139"/>
      <c r="U112" s="139"/>
      <c r="V112" s="139"/>
      <c r="W112" s="26" t="s">
        <v>213</v>
      </c>
      <c r="X112" s="138"/>
      <c r="Y112" s="138"/>
      <c r="Z112" s="138"/>
      <c r="AA112" s="139"/>
      <c r="AB112" s="139"/>
      <c r="AC112" s="139"/>
      <c r="AD112" s="26" t="s">
        <v>213</v>
      </c>
      <c r="AE112" s="138"/>
      <c r="AF112" s="138"/>
      <c r="AG112" s="138"/>
      <c r="AH112" s="139"/>
      <c r="AI112" s="139"/>
      <c r="AJ112" s="139"/>
      <c r="AK112" s="26" t="s">
        <v>213</v>
      </c>
      <c r="AL112" s="138"/>
      <c r="AM112" s="138"/>
      <c r="AN112" s="138"/>
      <c r="AO112" s="139"/>
      <c r="AP112" s="139"/>
      <c r="AQ112" s="139"/>
      <c r="AR112" s="26" t="s">
        <v>213</v>
      </c>
      <c r="AS112" s="138"/>
      <c r="AT112" s="138"/>
      <c r="AU112" s="138"/>
      <c r="AV112" s="139"/>
      <c r="AW112" s="139"/>
      <c r="AX112" s="139"/>
      <c r="AY112" s="26" t="s">
        <v>213</v>
      </c>
      <c r="AZ112" s="138"/>
      <c r="BA112" s="138"/>
      <c r="BB112" s="138"/>
      <c r="BC112" s="139"/>
      <c r="BD112" s="139"/>
      <c r="BE112" s="139"/>
      <c r="BF112" s="26" t="s">
        <v>213</v>
      </c>
      <c r="BG112" s="138">
        <v>6</v>
      </c>
      <c r="BH112" s="138"/>
      <c r="BI112" s="138"/>
      <c r="BJ112" s="64"/>
    </row>
    <row r="113" spans="1:62" ht="23.25" customHeight="1">
      <c r="A113" s="36"/>
      <c r="B113" s="50" t="s">
        <v>227</v>
      </c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41" t="s">
        <v>213</v>
      </c>
      <c r="Q113" s="132">
        <v>4</v>
      </c>
      <c r="R113" s="132"/>
      <c r="S113" s="132"/>
      <c r="T113" s="144"/>
      <c r="U113" s="144"/>
      <c r="V113" s="144"/>
      <c r="W113" s="41" t="s">
        <v>213</v>
      </c>
      <c r="X113" s="146"/>
      <c r="Y113" s="146"/>
      <c r="Z113" s="40"/>
      <c r="AA113" s="144"/>
      <c r="AB113" s="144"/>
      <c r="AC113" s="144"/>
      <c r="AD113" s="41" t="s">
        <v>213</v>
      </c>
      <c r="AE113" s="146"/>
      <c r="AF113" s="146"/>
      <c r="AG113" s="40"/>
      <c r="AH113" s="144"/>
      <c r="AI113" s="144"/>
      <c r="AJ113" s="144"/>
      <c r="AK113" s="41" t="s">
        <v>213</v>
      </c>
      <c r="AL113" s="146"/>
      <c r="AM113" s="146"/>
      <c r="AN113" s="40"/>
      <c r="AO113" s="144"/>
      <c r="AP113" s="144"/>
      <c r="AQ113" s="144"/>
      <c r="AR113" s="41" t="s">
        <v>213</v>
      </c>
      <c r="AS113" s="146"/>
      <c r="AT113" s="146"/>
      <c r="AU113" s="40"/>
      <c r="AV113" s="144"/>
      <c r="AW113" s="144"/>
      <c r="AX113" s="144"/>
      <c r="AY113" s="41" t="s">
        <v>213</v>
      </c>
      <c r="AZ113" s="146"/>
      <c r="BA113" s="146"/>
      <c r="BB113" s="40"/>
      <c r="BC113" s="144"/>
      <c r="BD113" s="144"/>
      <c r="BE113" s="144"/>
      <c r="BF113" s="41" t="s">
        <v>213</v>
      </c>
      <c r="BG113" s="146">
        <v>4</v>
      </c>
      <c r="BH113" s="146"/>
      <c r="BI113" s="40"/>
      <c r="BJ113" s="65"/>
    </row>
    <row r="114" spans="1:62" ht="23.25" customHeight="1">
      <c r="A114" s="36"/>
      <c r="B114" s="50" t="s">
        <v>228</v>
      </c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41" t="s">
        <v>213</v>
      </c>
      <c r="Q114" s="132">
        <v>2</v>
      </c>
      <c r="R114" s="132"/>
      <c r="S114" s="132"/>
      <c r="T114" s="144"/>
      <c r="U114" s="144"/>
      <c r="V114" s="144"/>
      <c r="W114" s="41" t="s">
        <v>213</v>
      </c>
      <c r="X114" s="146"/>
      <c r="Y114" s="146"/>
      <c r="Z114" s="40"/>
      <c r="AA114" s="144"/>
      <c r="AB114" s="144"/>
      <c r="AC114" s="144"/>
      <c r="AD114" s="41" t="s">
        <v>213</v>
      </c>
      <c r="AE114" s="146"/>
      <c r="AF114" s="146"/>
      <c r="AG114" s="40"/>
      <c r="AH114" s="144"/>
      <c r="AI114" s="144"/>
      <c r="AJ114" s="144"/>
      <c r="AK114" s="41" t="s">
        <v>213</v>
      </c>
      <c r="AL114" s="146"/>
      <c r="AM114" s="146"/>
      <c r="AN114" s="40"/>
      <c r="AO114" s="144"/>
      <c r="AP114" s="144"/>
      <c r="AQ114" s="144"/>
      <c r="AR114" s="41" t="s">
        <v>213</v>
      </c>
      <c r="AS114" s="146"/>
      <c r="AT114" s="146"/>
      <c r="AU114" s="40"/>
      <c r="AV114" s="144"/>
      <c r="AW114" s="144"/>
      <c r="AX114" s="144"/>
      <c r="AY114" s="41" t="s">
        <v>213</v>
      </c>
      <c r="AZ114" s="146"/>
      <c r="BA114" s="146"/>
      <c r="BB114" s="40"/>
      <c r="BC114" s="144"/>
      <c r="BD114" s="144"/>
      <c r="BE114" s="144"/>
      <c r="BF114" s="41" t="s">
        <v>213</v>
      </c>
      <c r="BG114" s="146">
        <v>2</v>
      </c>
      <c r="BH114" s="146"/>
      <c r="BI114" s="40"/>
      <c r="BJ114" s="65"/>
    </row>
    <row r="115" spans="1:62" ht="3.75" customHeight="1" thickBot="1">
      <c r="A115" s="34"/>
      <c r="B115" s="23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0"/>
    </row>
    <row r="116" spans="1:62" ht="13.5" customHeight="1" thickBot="1">
      <c r="A116" s="32"/>
      <c r="B116" s="148" t="s">
        <v>229</v>
      </c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>
        <v>50</v>
      </c>
      <c r="AI116" s="147"/>
      <c r="AJ116" s="147"/>
      <c r="AK116" s="147"/>
      <c r="AL116" s="147"/>
      <c r="AM116" s="147"/>
      <c r="AN116" s="147"/>
      <c r="AO116" s="147">
        <v>50</v>
      </c>
      <c r="AP116" s="147"/>
      <c r="AQ116" s="147"/>
      <c r="AR116" s="147"/>
      <c r="AS116" s="147"/>
      <c r="AT116" s="147"/>
      <c r="AU116" s="147"/>
      <c r="AV116" s="147">
        <v>50</v>
      </c>
      <c r="AW116" s="147"/>
      <c r="AX116" s="147"/>
      <c r="AY116" s="147"/>
      <c r="AZ116" s="147"/>
      <c r="BA116" s="147"/>
      <c r="BB116" s="147"/>
      <c r="BC116" s="147">
        <v>50</v>
      </c>
      <c r="BD116" s="147"/>
      <c r="BE116" s="147"/>
      <c r="BF116" s="147"/>
      <c r="BG116" s="147"/>
      <c r="BH116" s="147"/>
      <c r="BI116" s="147"/>
      <c r="BJ116" s="67"/>
    </row>
    <row r="117" spans="1:62" ht="3.75" customHeight="1" thickBot="1">
      <c r="A117" s="34"/>
      <c r="B117" s="23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0"/>
    </row>
    <row r="118" spans="1:62" ht="13.5" customHeight="1" thickBot="1">
      <c r="A118" s="32"/>
      <c r="B118" s="148" t="s">
        <v>230</v>
      </c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67"/>
    </row>
    <row r="119" spans="1:62" ht="3.75" customHeight="1" thickBot="1">
      <c r="A119" s="34"/>
      <c r="B119" s="23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0"/>
    </row>
    <row r="120" spans="1:62" ht="23.25" customHeight="1" thickBot="1">
      <c r="A120" s="30"/>
      <c r="B120" s="63" t="s">
        <v>231</v>
      </c>
      <c r="C120" s="32">
        <v>15</v>
      </c>
      <c r="D120" s="30"/>
      <c r="E120" s="30">
        <v>32</v>
      </c>
      <c r="F120" s="30"/>
      <c r="G120" s="30"/>
      <c r="H120" s="30"/>
      <c r="I120" s="31">
        <v>2</v>
      </c>
      <c r="J120" s="30"/>
      <c r="K120" s="30">
        <f>K10+K31</f>
        <v>5025</v>
      </c>
      <c r="L120" s="30">
        <f aca="true" t="shared" si="19" ref="L120:BI120">L10+L31</f>
        <v>0</v>
      </c>
      <c r="M120" s="30">
        <f t="shared" si="19"/>
        <v>1677</v>
      </c>
      <c r="N120" s="30">
        <f t="shared" si="19"/>
        <v>0</v>
      </c>
      <c r="O120" s="30">
        <f t="shared" si="19"/>
        <v>3348</v>
      </c>
      <c r="P120" s="30">
        <f t="shared" si="19"/>
        <v>2269</v>
      </c>
      <c r="Q120" s="30"/>
      <c r="R120" s="30"/>
      <c r="S120" s="30"/>
      <c r="T120" s="30">
        <f t="shared" si="19"/>
        <v>865</v>
      </c>
      <c r="U120" s="30">
        <f t="shared" si="19"/>
        <v>289</v>
      </c>
      <c r="V120" s="30">
        <f t="shared" si="19"/>
        <v>576</v>
      </c>
      <c r="W120" s="30">
        <f t="shared" si="19"/>
        <v>460</v>
      </c>
      <c r="X120" s="30">
        <f t="shared" si="19"/>
        <v>116</v>
      </c>
      <c r="Y120" s="30">
        <f t="shared" si="19"/>
        <v>0</v>
      </c>
      <c r="Z120" s="30">
        <f t="shared" si="19"/>
        <v>0</v>
      </c>
      <c r="AA120" s="30">
        <f t="shared" si="19"/>
        <v>1244</v>
      </c>
      <c r="AB120" s="30">
        <f t="shared" si="19"/>
        <v>416</v>
      </c>
      <c r="AC120" s="30">
        <f t="shared" si="19"/>
        <v>828</v>
      </c>
      <c r="AD120" s="30">
        <f t="shared" si="19"/>
        <v>675</v>
      </c>
      <c r="AE120" s="30">
        <f t="shared" si="19"/>
        <v>153</v>
      </c>
      <c r="AF120" s="30">
        <f t="shared" si="19"/>
        <v>0</v>
      </c>
      <c r="AG120" s="30">
        <f t="shared" si="19"/>
        <v>0</v>
      </c>
      <c r="AH120" s="30">
        <f t="shared" si="19"/>
        <v>810</v>
      </c>
      <c r="AI120" s="30">
        <f t="shared" si="19"/>
        <v>270</v>
      </c>
      <c r="AJ120" s="30">
        <f t="shared" si="19"/>
        <v>540</v>
      </c>
      <c r="AK120" s="30">
        <f t="shared" si="19"/>
        <v>368</v>
      </c>
      <c r="AL120" s="30">
        <f t="shared" si="19"/>
        <v>172</v>
      </c>
      <c r="AM120" s="30">
        <f t="shared" si="19"/>
        <v>0</v>
      </c>
      <c r="AN120" s="30">
        <f t="shared" si="19"/>
        <v>0</v>
      </c>
      <c r="AO120" s="30">
        <f t="shared" si="19"/>
        <v>756</v>
      </c>
      <c r="AP120" s="30">
        <f t="shared" si="19"/>
        <v>252</v>
      </c>
      <c r="AQ120" s="30">
        <f t="shared" si="19"/>
        <v>504</v>
      </c>
      <c r="AR120" s="30">
        <f t="shared" si="19"/>
        <v>188</v>
      </c>
      <c r="AS120" s="30">
        <f t="shared" si="19"/>
        <v>296</v>
      </c>
      <c r="AT120" s="30">
        <f t="shared" si="19"/>
        <v>0</v>
      </c>
      <c r="AU120" s="30">
        <f t="shared" si="19"/>
        <v>20</v>
      </c>
      <c r="AV120" s="30">
        <f t="shared" si="19"/>
        <v>702</v>
      </c>
      <c r="AW120" s="30">
        <f t="shared" si="19"/>
        <v>234</v>
      </c>
      <c r="AX120" s="30">
        <f t="shared" si="19"/>
        <v>468</v>
      </c>
      <c r="AY120" s="30">
        <f t="shared" si="19"/>
        <v>264</v>
      </c>
      <c r="AZ120" s="30">
        <f t="shared" si="19"/>
        <v>184</v>
      </c>
      <c r="BA120" s="30">
        <f t="shared" si="19"/>
        <v>0</v>
      </c>
      <c r="BB120" s="30">
        <f t="shared" si="19"/>
        <v>20</v>
      </c>
      <c r="BC120" s="30">
        <f t="shared" si="19"/>
        <v>594</v>
      </c>
      <c r="BD120" s="30">
        <f t="shared" si="19"/>
        <v>216</v>
      </c>
      <c r="BE120" s="30">
        <f t="shared" si="19"/>
        <v>432</v>
      </c>
      <c r="BF120" s="30">
        <f t="shared" si="19"/>
        <v>322</v>
      </c>
      <c r="BG120" s="30">
        <f t="shared" si="19"/>
        <v>110</v>
      </c>
      <c r="BH120" s="30">
        <f t="shared" si="19"/>
        <v>0</v>
      </c>
      <c r="BI120" s="30">
        <f t="shared" si="19"/>
        <v>0</v>
      </c>
      <c r="BJ120" s="33"/>
    </row>
    <row r="121" spans="1:62" ht="3.75" customHeight="1">
      <c r="A121" s="22"/>
      <c r="B121" s="23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0"/>
    </row>
    <row r="122" spans="1:62" ht="13.5" customHeight="1">
      <c r="A122" s="149"/>
      <c r="B122" s="150" t="s">
        <v>232</v>
      </c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1" t="s">
        <v>6</v>
      </c>
      <c r="U122" s="151"/>
      <c r="V122" s="151"/>
      <c r="W122" s="151"/>
      <c r="X122" s="151"/>
      <c r="Y122" s="151"/>
      <c r="Z122" s="151"/>
      <c r="AA122" s="151" t="s">
        <v>15</v>
      </c>
      <c r="AB122" s="151"/>
      <c r="AC122" s="151"/>
      <c r="AD122" s="151"/>
      <c r="AE122" s="151"/>
      <c r="AF122" s="151"/>
      <c r="AG122" s="151"/>
      <c r="AH122" s="151" t="s">
        <v>11</v>
      </c>
      <c r="AI122" s="151"/>
      <c r="AJ122" s="151"/>
      <c r="AK122" s="151"/>
      <c r="AL122" s="151"/>
      <c r="AM122" s="151"/>
      <c r="AN122" s="151"/>
      <c r="AO122" s="151" t="s">
        <v>18</v>
      </c>
      <c r="AP122" s="151"/>
      <c r="AQ122" s="151"/>
      <c r="AR122" s="151"/>
      <c r="AS122" s="151"/>
      <c r="AT122" s="151"/>
      <c r="AU122" s="151"/>
      <c r="AV122" s="151" t="s">
        <v>15</v>
      </c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68"/>
    </row>
    <row r="123" spans="1:62" ht="13.5" customHeight="1">
      <c r="A123" s="149"/>
      <c r="B123" s="150" t="s">
        <v>233</v>
      </c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68"/>
    </row>
    <row r="124" spans="1:62" ht="13.5" customHeight="1">
      <c r="A124" s="149"/>
      <c r="B124" s="150" t="s">
        <v>234</v>
      </c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1" t="s">
        <v>11</v>
      </c>
      <c r="U124" s="151"/>
      <c r="V124" s="151"/>
      <c r="W124" s="151"/>
      <c r="X124" s="151"/>
      <c r="Y124" s="151"/>
      <c r="Z124" s="151"/>
      <c r="AA124" s="151" t="s">
        <v>30</v>
      </c>
      <c r="AB124" s="151"/>
      <c r="AC124" s="151"/>
      <c r="AD124" s="151"/>
      <c r="AE124" s="151"/>
      <c r="AF124" s="151"/>
      <c r="AG124" s="151"/>
      <c r="AH124" s="151" t="s">
        <v>21</v>
      </c>
      <c r="AI124" s="151"/>
      <c r="AJ124" s="151"/>
      <c r="AK124" s="151"/>
      <c r="AL124" s="151"/>
      <c r="AM124" s="151"/>
      <c r="AN124" s="151"/>
      <c r="AO124" s="151" t="s">
        <v>18</v>
      </c>
      <c r="AP124" s="151"/>
      <c r="AQ124" s="151"/>
      <c r="AR124" s="151"/>
      <c r="AS124" s="151"/>
      <c r="AT124" s="151"/>
      <c r="AU124" s="151"/>
      <c r="AV124" s="151" t="s">
        <v>15</v>
      </c>
      <c r="AW124" s="151"/>
      <c r="AX124" s="151"/>
      <c r="AY124" s="151"/>
      <c r="AZ124" s="151"/>
      <c r="BA124" s="151"/>
      <c r="BB124" s="151"/>
      <c r="BC124" s="151">
        <v>7</v>
      </c>
      <c r="BD124" s="151"/>
      <c r="BE124" s="151"/>
      <c r="BF124" s="151"/>
      <c r="BG124" s="151"/>
      <c r="BH124" s="151"/>
      <c r="BI124" s="151"/>
      <c r="BJ124" s="68"/>
    </row>
    <row r="125" spans="1:62" ht="13.5" customHeight="1" hidden="1">
      <c r="A125" s="149"/>
      <c r="B125" s="150" t="s">
        <v>235</v>
      </c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68"/>
    </row>
    <row r="126" spans="1:62" ht="13.5" customHeight="1" hidden="1">
      <c r="A126" s="149"/>
      <c r="B126" s="150" t="s">
        <v>236</v>
      </c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68"/>
    </row>
  </sheetData>
  <sheetProtection/>
  <mergeCells count="391">
    <mergeCell ref="AA126:AG126"/>
    <mergeCell ref="AA124:AG124"/>
    <mergeCell ref="AH124:AN124"/>
    <mergeCell ref="AO124:AU124"/>
    <mergeCell ref="AV124:BB124"/>
    <mergeCell ref="BC126:BI126"/>
    <mergeCell ref="B125:S125"/>
    <mergeCell ref="T125:Z125"/>
    <mergeCell ref="AA125:AG125"/>
    <mergeCell ref="AH125:AN125"/>
    <mergeCell ref="AO125:AU125"/>
    <mergeCell ref="BC124:BI124"/>
    <mergeCell ref="AV125:BB125"/>
    <mergeCell ref="BC125:BI125"/>
    <mergeCell ref="BC123:BI123"/>
    <mergeCell ref="AH122:AN122"/>
    <mergeCell ref="AO122:AU122"/>
    <mergeCell ref="AV122:BB122"/>
    <mergeCell ref="BC122:BI122"/>
    <mergeCell ref="AH123:AN123"/>
    <mergeCell ref="B123:S123"/>
    <mergeCell ref="T123:Z123"/>
    <mergeCell ref="AA123:AG123"/>
    <mergeCell ref="AO123:AU123"/>
    <mergeCell ref="AV123:BB123"/>
    <mergeCell ref="AH126:AN126"/>
    <mergeCell ref="AO126:AU126"/>
    <mergeCell ref="AV126:BB126"/>
    <mergeCell ref="B124:S124"/>
    <mergeCell ref="T124:Z124"/>
    <mergeCell ref="AA118:AG118"/>
    <mergeCell ref="AH118:AN118"/>
    <mergeCell ref="AO118:AU118"/>
    <mergeCell ref="AV118:BB118"/>
    <mergeCell ref="A122:A126"/>
    <mergeCell ref="B122:S122"/>
    <mergeCell ref="T122:Z122"/>
    <mergeCell ref="AA122:AG122"/>
    <mergeCell ref="B126:S126"/>
    <mergeCell ref="T126:Z126"/>
    <mergeCell ref="BC118:BI118"/>
    <mergeCell ref="B116:S116"/>
    <mergeCell ref="T116:Z116"/>
    <mergeCell ref="AA116:AG116"/>
    <mergeCell ref="AH116:AN116"/>
    <mergeCell ref="AO116:AU116"/>
    <mergeCell ref="AV116:BB116"/>
    <mergeCell ref="BC116:BI116"/>
    <mergeCell ref="B118:S118"/>
    <mergeCell ref="T118:Z118"/>
    <mergeCell ref="AH114:AJ114"/>
    <mergeCell ref="AL114:AM114"/>
    <mergeCell ref="BC114:BE114"/>
    <mergeCell ref="BG114:BH114"/>
    <mergeCell ref="AO114:AQ114"/>
    <mergeCell ref="AS114:AT114"/>
    <mergeCell ref="AV114:AX114"/>
    <mergeCell ref="AZ114:BA114"/>
    <mergeCell ref="C114:O114"/>
    <mergeCell ref="Q114:S114"/>
    <mergeCell ref="T114:V114"/>
    <mergeCell ref="X114:Y114"/>
    <mergeCell ref="AA114:AC114"/>
    <mergeCell ref="AE114:AF114"/>
    <mergeCell ref="AO112:AQ112"/>
    <mergeCell ref="AS112:AU112"/>
    <mergeCell ref="AV112:AX112"/>
    <mergeCell ref="AZ112:BB112"/>
    <mergeCell ref="BC112:BE112"/>
    <mergeCell ref="AV113:AX113"/>
    <mergeCell ref="AZ113:BA113"/>
    <mergeCell ref="BC113:BE113"/>
    <mergeCell ref="AS113:AT113"/>
    <mergeCell ref="BG113:BH113"/>
    <mergeCell ref="AO113:AQ113"/>
    <mergeCell ref="C113:O113"/>
    <mergeCell ref="Q113:S113"/>
    <mergeCell ref="T113:V113"/>
    <mergeCell ref="X113:Y113"/>
    <mergeCell ref="AA113:AC113"/>
    <mergeCell ref="AL113:AM113"/>
    <mergeCell ref="AH113:AJ113"/>
    <mergeCell ref="AE113:AF113"/>
    <mergeCell ref="C112:O112"/>
    <mergeCell ref="Q112:S112"/>
    <mergeCell ref="T112:V112"/>
    <mergeCell ref="X112:Z112"/>
    <mergeCell ref="AA112:AC112"/>
    <mergeCell ref="AE112:AG112"/>
    <mergeCell ref="AH112:AJ112"/>
    <mergeCell ref="AL112:AN112"/>
    <mergeCell ref="AL110:AN110"/>
    <mergeCell ref="BC110:BE110"/>
    <mergeCell ref="BG110:BI110"/>
    <mergeCell ref="AO110:AQ110"/>
    <mergeCell ref="AS110:AU110"/>
    <mergeCell ref="AV110:AX110"/>
    <mergeCell ref="AZ110:BB110"/>
    <mergeCell ref="BG112:BI112"/>
    <mergeCell ref="AZ108:BB108"/>
    <mergeCell ref="BC108:BD108"/>
    <mergeCell ref="BG108:BI108"/>
    <mergeCell ref="C110:O110"/>
    <mergeCell ref="Q110:S110"/>
    <mergeCell ref="T110:V110"/>
    <mergeCell ref="X110:Z110"/>
    <mergeCell ref="AA110:AC110"/>
    <mergeCell ref="AE110:AG110"/>
    <mergeCell ref="AH110:AJ110"/>
    <mergeCell ref="C108:K108"/>
    <mergeCell ref="Q108:S108"/>
    <mergeCell ref="T108:U108"/>
    <mergeCell ref="AV108:AW108"/>
    <mergeCell ref="X107:Z107"/>
    <mergeCell ref="AA107:AB107"/>
    <mergeCell ref="AE107:AG107"/>
    <mergeCell ref="AH107:AI107"/>
    <mergeCell ref="X108:Z108"/>
    <mergeCell ref="AA108:AB108"/>
    <mergeCell ref="AE108:AG108"/>
    <mergeCell ref="AH108:AI108"/>
    <mergeCell ref="AL108:AN108"/>
    <mergeCell ref="AO108:AP108"/>
    <mergeCell ref="AS108:AU108"/>
    <mergeCell ref="AZ106:BB106"/>
    <mergeCell ref="AL106:AN106"/>
    <mergeCell ref="AO106:AP106"/>
    <mergeCell ref="AS106:AU106"/>
    <mergeCell ref="AV106:AW106"/>
    <mergeCell ref="AZ107:BB107"/>
    <mergeCell ref="AO107:AP107"/>
    <mergeCell ref="AS107:AU107"/>
    <mergeCell ref="AV107:AW107"/>
    <mergeCell ref="BC106:BD106"/>
    <mergeCell ref="BG106:BI106"/>
    <mergeCell ref="C107:K107"/>
    <mergeCell ref="Q107:S107"/>
    <mergeCell ref="T107:U107"/>
    <mergeCell ref="BC107:BD107"/>
    <mergeCell ref="BG107:BI107"/>
    <mergeCell ref="AL107:AN107"/>
    <mergeCell ref="C106:K106"/>
    <mergeCell ref="Q106:S106"/>
    <mergeCell ref="T106:U106"/>
    <mergeCell ref="AZ104:BB104"/>
    <mergeCell ref="X104:Z104"/>
    <mergeCell ref="AA104:AB104"/>
    <mergeCell ref="AE104:AG104"/>
    <mergeCell ref="AH104:AI104"/>
    <mergeCell ref="AS104:AU104"/>
    <mergeCell ref="AV104:AW104"/>
    <mergeCell ref="X106:Z106"/>
    <mergeCell ref="AA106:AB106"/>
    <mergeCell ref="AE106:AG106"/>
    <mergeCell ref="AH106:AI106"/>
    <mergeCell ref="BC103:BD103"/>
    <mergeCell ref="BG103:BI103"/>
    <mergeCell ref="AO103:AP103"/>
    <mergeCell ref="AS103:AU103"/>
    <mergeCell ref="AV103:AW103"/>
    <mergeCell ref="AZ103:BB103"/>
    <mergeCell ref="C104:K104"/>
    <mergeCell ref="Q104:S104"/>
    <mergeCell ref="T104:U104"/>
    <mergeCell ref="BC104:BD104"/>
    <mergeCell ref="BG104:BI104"/>
    <mergeCell ref="AL104:AN104"/>
    <mergeCell ref="AO104:AP104"/>
    <mergeCell ref="C103:K103"/>
    <mergeCell ref="Q103:S103"/>
    <mergeCell ref="T103:U103"/>
    <mergeCell ref="X103:Z103"/>
    <mergeCell ref="AA103:AB103"/>
    <mergeCell ref="AE103:AG103"/>
    <mergeCell ref="AZ102:BB102"/>
    <mergeCell ref="X102:Z102"/>
    <mergeCell ref="AA102:AB102"/>
    <mergeCell ref="AE102:AG102"/>
    <mergeCell ref="AH102:AI102"/>
    <mergeCell ref="AH103:AI103"/>
    <mergeCell ref="AL103:AN103"/>
    <mergeCell ref="BC102:BD102"/>
    <mergeCell ref="BG102:BI102"/>
    <mergeCell ref="AL102:AN102"/>
    <mergeCell ref="AO102:AP102"/>
    <mergeCell ref="AS102:AU102"/>
    <mergeCell ref="AV102:AW102"/>
    <mergeCell ref="C102:K102"/>
    <mergeCell ref="Q102:S102"/>
    <mergeCell ref="T102:U102"/>
    <mergeCell ref="AV100:AW100"/>
    <mergeCell ref="AZ100:BB100"/>
    <mergeCell ref="C100:K100"/>
    <mergeCell ref="Q100:S100"/>
    <mergeCell ref="T100:U100"/>
    <mergeCell ref="BC100:BD100"/>
    <mergeCell ref="BG100:BI100"/>
    <mergeCell ref="AH100:AI100"/>
    <mergeCell ref="AL100:AN100"/>
    <mergeCell ref="AO100:AP100"/>
    <mergeCell ref="AS100:AU100"/>
    <mergeCell ref="X100:Z100"/>
    <mergeCell ref="AA100:AB100"/>
    <mergeCell ref="AE100:AG100"/>
    <mergeCell ref="AS96:AT96"/>
    <mergeCell ref="AV96:AW96"/>
    <mergeCell ref="BG96:BH96"/>
    <mergeCell ref="AZ96:BA96"/>
    <mergeCell ref="BC96:BD96"/>
    <mergeCell ref="AL96:AM96"/>
    <mergeCell ref="AO96:AP96"/>
    <mergeCell ref="AE96:AF96"/>
    <mergeCell ref="AH96:AI96"/>
    <mergeCell ref="X96:Y96"/>
    <mergeCell ref="AA96:AB96"/>
    <mergeCell ref="G96:H96"/>
    <mergeCell ref="Q96:R96"/>
    <mergeCell ref="T96:U96"/>
    <mergeCell ref="BC89:BD89"/>
    <mergeCell ref="BG89:BH89"/>
    <mergeCell ref="AV89:AW89"/>
    <mergeCell ref="AZ89:BA89"/>
    <mergeCell ref="AO89:AP89"/>
    <mergeCell ref="AS89:AT89"/>
    <mergeCell ref="AH89:AI89"/>
    <mergeCell ref="AL89:AM89"/>
    <mergeCell ref="AA89:AB89"/>
    <mergeCell ref="AE89:AF89"/>
    <mergeCell ref="G89:H89"/>
    <mergeCell ref="Q89:R89"/>
    <mergeCell ref="T89:U89"/>
    <mergeCell ref="X89:Y89"/>
    <mergeCell ref="AS88:AT88"/>
    <mergeCell ref="AV88:AW88"/>
    <mergeCell ref="AL88:AM88"/>
    <mergeCell ref="AO88:AP88"/>
    <mergeCell ref="BG88:BH88"/>
    <mergeCell ref="AZ88:BA88"/>
    <mergeCell ref="BC88:BD88"/>
    <mergeCell ref="AE88:AF88"/>
    <mergeCell ref="AH88:AI88"/>
    <mergeCell ref="X88:Y88"/>
    <mergeCell ref="AA88:AB88"/>
    <mergeCell ref="G88:H88"/>
    <mergeCell ref="Q88:R88"/>
    <mergeCell ref="T88:U88"/>
    <mergeCell ref="BC82:BD82"/>
    <mergeCell ref="AO82:AP82"/>
    <mergeCell ref="AS82:AT82"/>
    <mergeCell ref="BG82:BH82"/>
    <mergeCell ref="AV82:AW82"/>
    <mergeCell ref="AZ82:BA82"/>
    <mergeCell ref="AH82:AI82"/>
    <mergeCell ref="AL82:AM82"/>
    <mergeCell ref="AA82:AB82"/>
    <mergeCell ref="AE82:AF82"/>
    <mergeCell ref="G82:H82"/>
    <mergeCell ref="Q82:R82"/>
    <mergeCell ref="T82:U82"/>
    <mergeCell ref="X82:Y82"/>
    <mergeCell ref="AS81:AT81"/>
    <mergeCell ref="AV81:AW81"/>
    <mergeCell ref="AL81:AM81"/>
    <mergeCell ref="AO81:AP81"/>
    <mergeCell ref="BG81:BH81"/>
    <mergeCell ref="AZ81:BA81"/>
    <mergeCell ref="BC81:BD81"/>
    <mergeCell ref="AE81:AF81"/>
    <mergeCell ref="AH81:AI81"/>
    <mergeCell ref="X81:Y81"/>
    <mergeCell ref="AA81:AB81"/>
    <mergeCell ref="G81:H81"/>
    <mergeCell ref="Q81:R81"/>
    <mergeCell ref="T81:U81"/>
    <mergeCell ref="BC75:BD75"/>
    <mergeCell ref="AO75:AP75"/>
    <mergeCell ref="AS75:AT75"/>
    <mergeCell ref="BG75:BH75"/>
    <mergeCell ref="AV75:AW75"/>
    <mergeCell ref="AZ75:BA75"/>
    <mergeCell ref="AH75:AI75"/>
    <mergeCell ref="AL75:AM75"/>
    <mergeCell ref="AA75:AB75"/>
    <mergeCell ref="AE75:AF75"/>
    <mergeCell ref="G75:H75"/>
    <mergeCell ref="Q75:R75"/>
    <mergeCell ref="T75:U75"/>
    <mergeCell ref="X75:Y75"/>
    <mergeCell ref="AS74:AT74"/>
    <mergeCell ref="AV74:AW74"/>
    <mergeCell ref="AL74:AM74"/>
    <mergeCell ref="AO74:AP74"/>
    <mergeCell ref="BG74:BH74"/>
    <mergeCell ref="AZ74:BA74"/>
    <mergeCell ref="BC74:BD74"/>
    <mergeCell ref="AE74:AF74"/>
    <mergeCell ref="AH74:AI74"/>
    <mergeCell ref="X74:Y74"/>
    <mergeCell ref="AA74:AB74"/>
    <mergeCell ref="G74:H74"/>
    <mergeCell ref="Q74:R74"/>
    <mergeCell ref="T74:U74"/>
    <mergeCell ref="BC68:BD68"/>
    <mergeCell ref="AO68:AP68"/>
    <mergeCell ref="AS68:AT68"/>
    <mergeCell ref="BG68:BH68"/>
    <mergeCell ref="AV68:AW68"/>
    <mergeCell ref="AZ68:BA68"/>
    <mergeCell ref="AH68:AI68"/>
    <mergeCell ref="AL68:AM68"/>
    <mergeCell ref="AA68:AB68"/>
    <mergeCell ref="AE68:AF68"/>
    <mergeCell ref="G68:H68"/>
    <mergeCell ref="Q68:R68"/>
    <mergeCell ref="T68:U68"/>
    <mergeCell ref="X68:Y68"/>
    <mergeCell ref="AS67:AT67"/>
    <mergeCell ref="AV67:AW67"/>
    <mergeCell ref="AL67:AM67"/>
    <mergeCell ref="AO67:AP67"/>
    <mergeCell ref="BG67:BH67"/>
    <mergeCell ref="AZ67:BA67"/>
    <mergeCell ref="BC67:BD67"/>
    <mergeCell ref="AE67:AF67"/>
    <mergeCell ref="AH67:AI67"/>
    <mergeCell ref="X67:Y67"/>
    <mergeCell ref="AA67:AB67"/>
    <mergeCell ref="G67:H67"/>
    <mergeCell ref="Q67:R67"/>
    <mergeCell ref="T67:U67"/>
    <mergeCell ref="BJ5:BJ6"/>
    <mergeCell ref="BC5:BC6"/>
    <mergeCell ref="BD5:BD6"/>
    <mergeCell ref="BE5:BE6"/>
    <mergeCell ref="BF5:BI5"/>
    <mergeCell ref="AV5:AV6"/>
    <mergeCell ref="AW5:AW6"/>
    <mergeCell ref="AX5:AX6"/>
    <mergeCell ref="AY5:BB5"/>
    <mergeCell ref="AO5:AO6"/>
    <mergeCell ref="AP5:AP6"/>
    <mergeCell ref="AQ5:AQ6"/>
    <mergeCell ref="AR5:AU5"/>
    <mergeCell ref="AH5:AH6"/>
    <mergeCell ref="AI5:AI6"/>
    <mergeCell ref="AC5:AC6"/>
    <mergeCell ref="W5:Z5"/>
    <mergeCell ref="AA5:AA6"/>
    <mergeCell ref="AB5:AB6"/>
    <mergeCell ref="AJ5:AJ6"/>
    <mergeCell ref="AK5:AN5"/>
    <mergeCell ref="AV3:BB3"/>
    <mergeCell ref="BC3:BI3"/>
    <mergeCell ref="T3:Z3"/>
    <mergeCell ref="AA3:AG3"/>
    <mergeCell ref="AH4:AN4"/>
    <mergeCell ref="AO4:AU4"/>
    <mergeCell ref="AV4:BB4"/>
    <mergeCell ref="P4:S4"/>
    <mergeCell ref="T4:Z4"/>
    <mergeCell ref="AA4:AG4"/>
    <mergeCell ref="T5:T6"/>
    <mergeCell ref="U5:U6"/>
    <mergeCell ref="P5:P6"/>
    <mergeCell ref="Q5:Q6"/>
    <mergeCell ref="R5:R6"/>
    <mergeCell ref="S5:S6"/>
    <mergeCell ref="BC4:BI4"/>
    <mergeCell ref="AD5:AG5"/>
    <mergeCell ref="V5:V6"/>
    <mergeCell ref="C3:C6"/>
    <mergeCell ref="D3:D6"/>
    <mergeCell ref="E3:E6"/>
    <mergeCell ref="F3:F6"/>
    <mergeCell ref="O4:O6"/>
    <mergeCell ref="T1:BJ1"/>
    <mergeCell ref="T2:AG2"/>
    <mergeCell ref="AH2:AU2"/>
    <mergeCell ref="AV2:BI2"/>
    <mergeCell ref="AH3:AN3"/>
    <mergeCell ref="AO3:AU3"/>
    <mergeCell ref="A1:A6"/>
    <mergeCell ref="B1:B6"/>
    <mergeCell ref="C1:I2"/>
    <mergeCell ref="J1:S2"/>
    <mergeCell ref="O3:S3"/>
    <mergeCell ref="M3:M6"/>
    <mergeCell ref="G3:G6"/>
    <mergeCell ref="H3:H6"/>
    <mergeCell ref="I3:I6"/>
    <mergeCell ref="K3:K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2020-01-08T08:36:54Z</cp:lastPrinted>
  <dcterms:created xsi:type="dcterms:W3CDTF">2011-05-05T04:03:53Z</dcterms:created>
  <dcterms:modified xsi:type="dcterms:W3CDTF">2020-12-25T08:19:28Z</dcterms:modified>
  <cp:category/>
  <cp:version/>
  <cp:contentType/>
  <cp:contentStatus/>
</cp:coreProperties>
</file>