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730" windowHeight="11760" tabRatio="750" activeTab="2"/>
  </bookViews>
  <sheets>
    <sheet name="Титул" sheetId="1" r:id="rId1"/>
    <sheet name="График" sheetId="2" r:id="rId2"/>
    <sheet name="План" sheetId="3" r:id="rId3"/>
    <sheet name="Пояснения" sheetId="4" r:id="rId4"/>
    <sheet name="Start" sheetId="5" state="hidden" r:id="rId5"/>
  </sheets>
  <definedNames/>
  <calcPr fullCalcOnLoad="1"/>
</workbook>
</file>

<file path=xl/sharedStrings.xml><?xml version="1.0" encoding="utf-8"?>
<sst xmlns="http://schemas.openxmlformats.org/spreadsheetml/2006/main" count="897" uniqueCount="356">
  <si>
    <t>Согласовано</t>
  </si>
  <si>
    <t>Пояснения</t>
  </si>
  <si>
    <t>ЕН</t>
  </si>
  <si>
    <t>Математический и общий естественнонаучный цикл</t>
  </si>
  <si>
    <t>0</t>
  </si>
  <si>
    <t>ЕН.01</t>
  </si>
  <si>
    <t>7</t>
  </si>
  <si>
    <t>1</t>
  </si>
  <si>
    <t>ЕН.02</t>
  </si>
  <si>
    <t>2</t>
  </si>
  <si>
    <t>ЕН.03</t>
  </si>
  <si>
    <t>ОГСЭ</t>
  </si>
  <si>
    <t>Общий гуманитарный и социально-экономический цикл</t>
  </si>
  <si>
    <t>3</t>
  </si>
  <si>
    <t>ОГСЭ.08</t>
  </si>
  <si>
    <t>6</t>
  </si>
  <si>
    <t>Физическая культура</t>
  </si>
  <si>
    <t>4</t>
  </si>
  <si>
    <t>5</t>
  </si>
  <si>
    <t>ОГСЭ.03</t>
  </si>
  <si>
    <t>ОГСЭ.04</t>
  </si>
  <si>
    <t>8</t>
  </si>
  <si>
    <t>ОГСЭ.05</t>
  </si>
  <si>
    <t>9</t>
  </si>
  <si>
    <t>ОГСЭ.06</t>
  </si>
  <si>
    <t>10</t>
  </si>
  <si>
    <t>ОГСЭ.07</t>
  </si>
  <si>
    <t>ОП</t>
  </si>
  <si>
    <t>11</t>
  </si>
  <si>
    <t>ОП.11</t>
  </si>
  <si>
    <t>Безопасность жизнедеятельности</t>
  </si>
  <si>
    <t>12</t>
  </si>
  <si>
    <t>ОП.01</t>
  </si>
  <si>
    <t>13</t>
  </si>
  <si>
    <t>ОП.02</t>
  </si>
  <si>
    <t>14</t>
  </si>
  <si>
    <t>ОП.03</t>
  </si>
  <si>
    <t>15</t>
  </si>
  <si>
    <t>ОП.04</t>
  </si>
  <si>
    <t>16</t>
  </si>
  <si>
    <t>ОП.05</t>
  </si>
  <si>
    <t>Информационные технологии в профессиональной деятельности</t>
  </si>
  <si>
    <t>17</t>
  </si>
  <si>
    <t>ОП.06</t>
  </si>
  <si>
    <t>18</t>
  </si>
  <si>
    <t>ОП.07</t>
  </si>
  <si>
    <t>19</t>
  </si>
  <si>
    <t>ОП.08</t>
  </si>
  <si>
    <t>20</t>
  </si>
  <si>
    <t>ОП.09</t>
  </si>
  <si>
    <t>21</t>
  </si>
  <si>
    <t>ОП.10</t>
  </si>
  <si>
    <t>ПМ</t>
  </si>
  <si>
    <t>Профессиональные модули</t>
  </si>
  <si>
    <t>ПМ.01</t>
  </si>
  <si>
    <t>22</t>
  </si>
  <si>
    <t>МДК.01.01</t>
  </si>
  <si>
    <t>23</t>
  </si>
  <si>
    <t>24</t>
  </si>
  <si>
    <t>25</t>
  </si>
  <si>
    <t>УП.01.01</t>
  </si>
  <si>
    <t>26</t>
  </si>
  <si>
    <t>УП.01.02</t>
  </si>
  <si>
    <t>27</t>
  </si>
  <si>
    <t>УП.01.03</t>
  </si>
  <si>
    <t>Системы автоматизированного проектирования в строительстве</t>
  </si>
  <si>
    <t>ПМ.02</t>
  </si>
  <si>
    <t>28</t>
  </si>
  <si>
    <t>МДК.02.01</t>
  </si>
  <si>
    <t>29</t>
  </si>
  <si>
    <t>30</t>
  </si>
  <si>
    <t>ПП.02.01</t>
  </si>
  <si>
    <t>Производственная практика (по профилю специальности)</t>
  </si>
  <si>
    <t>ПМ.03</t>
  </si>
  <si>
    <t>31</t>
  </si>
  <si>
    <t>МДК.03.01</t>
  </si>
  <si>
    <t>32</t>
  </si>
  <si>
    <t>ПМ.04</t>
  </si>
  <si>
    <t>33</t>
  </si>
  <si>
    <t>МДК.04.01</t>
  </si>
  <si>
    <t>34</t>
  </si>
  <si>
    <t>35</t>
  </si>
  <si>
    <t>ПП.04.01</t>
  </si>
  <si>
    <t>ПМ.05</t>
  </si>
  <si>
    <t>36</t>
  </si>
  <si>
    <t>УП.05.01</t>
  </si>
  <si>
    <t>*</t>
  </si>
  <si>
    <t>Наименование циклов, разделов,
дисциплин, профессиональных модулей, МДК, практик</t>
  </si>
  <si>
    <t>Формы промежуточной аттестации</t>
  </si>
  <si>
    <t>Курс 3</t>
  </si>
  <si>
    <t>Курс 4</t>
  </si>
  <si>
    <t>Курс 5</t>
  </si>
  <si>
    <t>Экзамены</t>
  </si>
  <si>
    <t>Зачеты</t>
  </si>
  <si>
    <t>Диффер. зачеты</t>
  </si>
  <si>
    <t>Самостоятельная</t>
  </si>
  <si>
    <t>Обязательная</t>
  </si>
  <si>
    <t>Семестр 2</t>
  </si>
  <si>
    <t>Семестр 3</t>
  </si>
  <si>
    <t>Семестр 5</t>
  </si>
  <si>
    <t>Семестр 6</t>
  </si>
  <si>
    <t>Семестр 7</t>
  </si>
  <si>
    <t>Семестр 8</t>
  </si>
  <si>
    <t>Семестр 9</t>
  </si>
  <si>
    <t>Всего</t>
  </si>
  <si>
    <t>в том числе</t>
  </si>
  <si>
    <t xml:space="preserve"> нед</t>
  </si>
  <si>
    <t>Теор. обучение</t>
  </si>
  <si>
    <t>Лаб. и пр. занятия</t>
  </si>
  <si>
    <t>Курс. проект.</t>
  </si>
  <si>
    <t>Максим.</t>
  </si>
  <si>
    <t>Самост.</t>
  </si>
  <si>
    <t>Лаб. занятия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</si>
  <si>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</si>
  <si>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</si>
  <si>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</si>
  <si>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</si>
  <si>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</si>
  <si>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</si>
  <si>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</si>
  <si>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</si>
  <si>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</si>
  <si>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</si>
  <si>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</si>
  <si>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</si>
  <si>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</si>
  <si>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</si>
  <si>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</si>
  <si>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</si>
  <si>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час/нед</t>
  </si>
  <si>
    <t>NaN</t>
  </si>
  <si>
    <t>False</t>
  </si>
  <si>
    <t>О</t>
  </si>
  <si>
    <t>ОБЩЕОБРАЗОВАТЕЛЬНЫЙ ЦИКЛ</t>
  </si>
  <si>
    <t>Русский язык</t>
  </si>
  <si>
    <t>Литература</t>
  </si>
  <si>
    <t>ПП</t>
  </si>
  <si>
    <t>ПРОФЕССИОНАЛЬНАЯ ПОДГОТОВКА</t>
  </si>
  <si>
    <t>П</t>
  </si>
  <si>
    <t>Профессиональный цикл</t>
  </si>
  <si>
    <t>час</t>
  </si>
  <si>
    <t>нед</t>
  </si>
  <si>
    <t>ПМ.1.ЭК</t>
  </si>
  <si>
    <t>Экзамен квалификационный</t>
  </si>
  <si>
    <t>ПМ.2.ЭК</t>
  </si>
  <si>
    <t>ПМ.3.ЭК</t>
  </si>
  <si>
    <t>ПМ.4.ЭК</t>
  </si>
  <si>
    <t>ПМ.5.ЭК</t>
  </si>
  <si>
    <t xml:space="preserve">Учебная и производственная (по профилю специальности) практики </t>
  </si>
  <si>
    <t xml:space="preserve">4 </t>
  </si>
  <si>
    <t xml:space="preserve">1 </t>
  </si>
  <si>
    <t>Учебная практика</t>
  </si>
  <si>
    <t xml:space="preserve">    Концентрированная</t>
  </si>
  <si>
    <t xml:space="preserve">    Рассредоточенная</t>
  </si>
  <si>
    <t>Производственная (по профилю специальности) практика</t>
  </si>
  <si>
    <t>Преддипломная практика</t>
  </si>
  <si>
    <t>Государственная (итоговая) аттестация</t>
  </si>
  <si>
    <t>Подготовка выпускной квалификационной работы</t>
  </si>
  <si>
    <t>Защита выпускной квалификационной работы</t>
  </si>
  <si>
    <t>КОНСУЛЬТАЦИИ по О</t>
  </si>
  <si>
    <t>КОНСУЛЬТАЦИИ по ПП</t>
  </si>
  <si>
    <t>ВСЕГО ПО ДИСЦИПЛИНАМ И МДК</t>
  </si>
  <si>
    <t>Экзаменов</t>
  </si>
  <si>
    <t>Зачётов</t>
  </si>
  <si>
    <t>Дифференицрованных зачётов</t>
  </si>
  <si>
    <t>Контрольных работ (итоговые письм. классные)</t>
  </si>
  <si>
    <t>Контрольных работ (домашние)</t>
  </si>
  <si>
    <t>1 График учебного процесса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</si>
  <si>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</si>
  <si>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</si>
  <si>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</si>
  <si>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</si>
  <si>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</si>
  <si>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</si>
  <si>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</si>
  <si>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</si>
  <si>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</si>
  <si>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</si>
  <si>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</si>
  <si>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</si>
  <si>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</si>
  <si>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</si>
  <si>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</si>
  <si>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</si>
  <si>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</si>
  <si>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</si>
  <si>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</si>
  <si>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</si>
  <si>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</si>
  <si>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</si>
  <si>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</si>
  <si>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</si>
  <si>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</si>
  <si>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</si>
  <si>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</si>
  <si>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</si>
  <si>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</si>
  <si>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</si>
  <si>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</si>
  <si>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</si>
  <si>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</si>
  <si>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</si>
  <si>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</si>
  <si>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</si>
  <si>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</si>
  <si>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</si>
  <si>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</si>
  <si>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</si>
  <si>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</si>
  <si>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</si>
  <si>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</si>
  <si>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</si>
  <si>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</si>
  <si>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</si>
  <si>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::</t>
  </si>
  <si>
    <t>=</t>
  </si>
  <si>
    <t>II</t>
  </si>
  <si>
    <t>III</t>
  </si>
  <si>
    <t>IV</t>
  </si>
  <si>
    <t>X</t>
  </si>
  <si>
    <t>D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</si>
  <si>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</si>
  <si>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</si>
  <si>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</si>
  <si>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Подготовка к государственной (итоговой)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</si>
  <si>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</si>
  <si>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</si>
  <si>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(итоговая)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</si>
  <si>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</si>
  <si>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</si>
  <si>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</si>
  <si>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</si>
  <si>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</si>
  <si>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</si>
  <si>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</si>
  <si>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</si>
  <si>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</si>
  <si>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Производственная практика (преддипломная)</t>
  </si>
  <si>
    <t>Подго-
товка</t>
  </si>
  <si>
    <t>Прове-
дение</t>
  </si>
  <si>
    <t>1 сем</t>
  </si>
  <si>
    <t>2 сем</t>
  </si>
  <si>
    <t>нед.</t>
  </si>
  <si>
    <t>час.</t>
  </si>
  <si>
    <t>Утверждаю</t>
  </si>
  <si>
    <t>УЧЕБНЫЙ ПЛАН</t>
  </si>
  <si>
    <t>основной профессиональной образовательной программы среднего профессионального образования</t>
  </si>
  <si>
    <t>Государственное  профессиональное образовательное автономное учреждение среднего профессионального образования Ярославской области Ростовский колледж отраслевых технологий</t>
  </si>
  <si>
    <t>наименование образовательного учреждения (организации)</t>
  </si>
  <si>
    <t>по специальности среднего профессионального образования</t>
  </si>
  <si>
    <t>код</t>
  </si>
  <si>
    <t>наименование специальности</t>
  </si>
  <si>
    <t>по программе базовой подготовки</t>
  </si>
  <si>
    <t xml:space="preserve">   на базе</t>
  </si>
  <si>
    <t>основного общего образования</t>
  </si>
  <si>
    <t>квалификация</t>
  </si>
  <si>
    <t>форма обучения</t>
  </si>
  <si>
    <t xml:space="preserve">нормативный срок освоения ОПОП  </t>
  </si>
  <si>
    <t>год начала подготовки по УП</t>
  </si>
  <si>
    <t>профиль получаемого профессионального образования</t>
  </si>
  <si>
    <t>при реализации программы среднего (полного) общего образования</t>
  </si>
  <si>
    <t>Приказ об утверждении ФГОС</t>
  </si>
  <si>
    <t xml:space="preserve">от </t>
  </si>
  <si>
    <t xml:space="preserve">     № </t>
  </si>
  <si>
    <t>ОГСЭ 01</t>
  </si>
  <si>
    <t>ОГСЭ 02</t>
  </si>
  <si>
    <t>Семестр 1</t>
  </si>
  <si>
    <t>Семестр 4</t>
  </si>
  <si>
    <t>Курс 1</t>
  </si>
  <si>
    <t>Эффективное поведение на рынке труда</t>
  </si>
  <si>
    <t>Компьютерная графика</t>
  </si>
  <si>
    <t>Охрана труда</t>
  </si>
  <si>
    <t>Управление трудовым коллективом</t>
  </si>
  <si>
    <t>Техническая механика</t>
  </si>
  <si>
    <t>Инженерная графика</t>
  </si>
  <si>
    <t>Экологические основы природопользования</t>
  </si>
  <si>
    <t>Информатика</t>
  </si>
  <si>
    <t>Математика</t>
  </si>
  <si>
    <t>Социальная психология</t>
  </si>
  <si>
    <t>Психология общения</t>
  </si>
  <si>
    <t>Иностранный язык в профессиональной деятельности</t>
  </si>
  <si>
    <t>История</t>
  </si>
  <si>
    <t>Основы философиии</t>
  </si>
  <si>
    <t>Астрономия</t>
  </si>
  <si>
    <t>Физика</t>
  </si>
  <si>
    <t>Основы безопасности жизнедеятельности</t>
  </si>
  <si>
    <t>Иностранный язык</t>
  </si>
  <si>
    <t>Общепрофессиональный цикл</t>
  </si>
  <si>
    <t>3г 10м</t>
  </si>
  <si>
    <t>Объем образовательной программы</t>
  </si>
  <si>
    <t>техник</t>
  </si>
  <si>
    <t>Строительство и эксплуатация автомобильных дорог и аэродромов</t>
  </si>
  <si>
    <t>Индивидуальный проект</t>
  </si>
  <si>
    <t>16  нед</t>
  </si>
  <si>
    <t>12 нед</t>
  </si>
  <si>
    <t>9  нед</t>
  </si>
  <si>
    <t>Электротехника и электроника</t>
  </si>
  <si>
    <t>Геология и грунтоведение</t>
  </si>
  <si>
    <t>Геодезия</t>
  </si>
  <si>
    <t>Материаловедение</t>
  </si>
  <si>
    <t>Эксплуатация дорожных машин, автомобилей и тракторов</t>
  </si>
  <si>
    <t>Сметы</t>
  </si>
  <si>
    <t>Правовое обеспечение профессиональной деятельности</t>
  </si>
  <si>
    <t>Экономика организации</t>
  </si>
  <si>
    <t>Менеджмент</t>
  </si>
  <si>
    <t>ОП.12</t>
  </si>
  <si>
    <t>ОП.13</t>
  </si>
  <si>
    <t>Метрология, стандартизация и сертификация</t>
  </si>
  <si>
    <t>ОП.14</t>
  </si>
  <si>
    <t>ОП.15</t>
  </si>
  <si>
    <t>Проектирование конструктивных элементов автомобильных дорог и аэродромов</t>
  </si>
  <si>
    <t>Изыскание и проектирование</t>
  </si>
  <si>
    <t>ОП.16</t>
  </si>
  <si>
    <t>ОП.17</t>
  </si>
  <si>
    <t>Учебная практика по геологии</t>
  </si>
  <si>
    <t>Учебная практика по геодезии</t>
  </si>
  <si>
    <t>ПП.01.01</t>
  </si>
  <si>
    <t>Участие в изыскании и проектировании автомобильных дорог</t>
  </si>
  <si>
    <t>Выполнение работ по производству дорожно-строительных материалов</t>
  </si>
  <si>
    <t>Производственные организации дорожной отрасли</t>
  </si>
  <si>
    <t>Выполнение работ по строительству автомобильных дорог и аэродромов</t>
  </si>
  <si>
    <t>Строительство автомобильных дорог и аэродромов</t>
  </si>
  <si>
    <t>МДК.03.02</t>
  </si>
  <si>
    <t>Транспортные сооружения</t>
  </si>
  <si>
    <t>УП.03.01</t>
  </si>
  <si>
    <t>по строительству автомобильных дорог и аэродромов</t>
  </si>
  <si>
    <t>Выполнение работ по эксплуатации автомобильных дорог и аэродромов</t>
  </si>
  <si>
    <t>Ремонт и содержание автомобильных дорог и аэродромов</t>
  </si>
  <si>
    <t>УП.04.01</t>
  </si>
  <si>
    <t>Учебная практика практика по получению первичных навыков</t>
  </si>
  <si>
    <t>Выполнение работ по  одной или несколким профессиям рабочих или служащих</t>
  </si>
  <si>
    <t>МДК.05.01</t>
  </si>
  <si>
    <t>Практика по усвоению навыков дорожного рабочего</t>
  </si>
  <si>
    <t>УП.05.02</t>
  </si>
  <si>
    <t>Выполнение работ по профессии "Тракторист категории "с"</t>
  </si>
  <si>
    <t>ПП.05.01</t>
  </si>
  <si>
    <t>4 часа на одного обучающегося</t>
  </si>
  <si>
    <t>очная</t>
  </si>
  <si>
    <t>Директор ГПОАУ ЯО РКОТ</t>
  </si>
  <si>
    <t>Кудрявцева Т.Н.</t>
  </si>
  <si>
    <t>Выполнение работ по профессии "Тракторист"</t>
  </si>
  <si>
    <t>Родной язык</t>
  </si>
  <si>
    <t>Другие формы аттестации</t>
  </si>
  <si>
    <t xml:space="preserve"> Русский язык и литература</t>
  </si>
  <si>
    <t xml:space="preserve"> Родной язык и родная литература</t>
  </si>
  <si>
    <t>Иностранные языки</t>
  </si>
  <si>
    <t>Общественные науки</t>
  </si>
  <si>
    <t>Физическая культура, экология и основы безопасности жизнедеятельности</t>
  </si>
  <si>
    <t>Естественные науки</t>
  </si>
  <si>
    <t>Математика и информатика</t>
  </si>
  <si>
    <t>Естествознание</t>
  </si>
  <si>
    <t>Предметная область</t>
  </si>
  <si>
    <t>Основы финансовой грамотности</t>
  </si>
  <si>
    <t>технологический</t>
  </si>
  <si>
    <t>17 нед.</t>
  </si>
  <si>
    <t>24 нед.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</si>
</sst>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#,###"/>
    <numFmt numFmtId="175" formatCode="[$-FC19]d\ mmmm\ yyyy\ &quot;г.&quot;"/>
    <numFmt numFmtId="176" formatCode="0.0"/>
  </numFmts>
  <fonts count="71">
    <font>
      <sz val="8"/>
      <color indexed="8"/>
      <name val="Tahoma"/>
      <family val="0"/>
    </font>
    <font>
      <sz val="8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8"/>
      <color indexed="8"/>
      <name val="Tahoma"/>
      <family val="2"/>
    </font>
    <font>
      <b/>
      <sz val="11"/>
      <color indexed="8"/>
      <name val="Arial"/>
      <family val="2"/>
    </font>
    <font>
      <sz val="10"/>
      <color indexed="8"/>
      <name val="Tahoma"/>
      <family val="2"/>
    </font>
    <font>
      <sz val="10"/>
      <color indexed="8"/>
      <name val="Symbol"/>
      <family val="1"/>
    </font>
    <font>
      <b/>
      <sz val="10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ahoma"/>
      <family val="2"/>
    </font>
    <font>
      <b/>
      <sz val="26"/>
      <color indexed="8"/>
      <name val="Times New Roman"/>
      <family val="1"/>
    </font>
    <font>
      <sz val="5"/>
      <color indexed="8"/>
      <name val="Tahoma"/>
      <family val="2"/>
    </font>
    <font>
      <b/>
      <sz val="7"/>
      <color indexed="8"/>
      <name val="Times New Roman"/>
      <family val="1"/>
    </font>
    <font>
      <b/>
      <sz val="5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7"/>
      <color indexed="8"/>
      <name val="Tahoma"/>
      <family val="2"/>
    </font>
    <font>
      <b/>
      <sz val="11"/>
      <color indexed="8"/>
      <name val="Tahoma"/>
      <family val="2"/>
    </font>
    <font>
      <b/>
      <sz val="12"/>
      <color indexed="8"/>
      <name val="Tahoma"/>
      <family val="2"/>
    </font>
    <font>
      <b/>
      <i/>
      <sz val="8"/>
      <color indexed="8"/>
      <name val="Times New Roman"/>
      <family val="1"/>
    </font>
    <font>
      <sz val="7"/>
      <color indexed="8"/>
      <name val="Times New Roman"/>
      <family val="1"/>
    </font>
    <font>
      <sz val="6"/>
      <color indexed="8"/>
      <name val="Times New Roman"/>
      <family val="1"/>
    </font>
    <font>
      <b/>
      <sz val="10"/>
      <color indexed="8"/>
      <name val="Tahoma"/>
      <family val="2"/>
    </font>
    <font>
      <i/>
      <sz val="15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6"/>
      <color indexed="8"/>
      <name val="Times New Roman"/>
      <family val="1"/>
    </font>
    <font>
      <i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172" fontId="0" fillId="0" borderId="0">
      <alignment/>
      <protection/>
    </xf>
    <xf numFmtId="45" fontId="0" fillId="0" borderId="0">
      <alignment/>
      <protection/>
    </xf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0" fontId="0" fillId="0" borderId="0">
      <alignment/>
      <protection/>
    </xf>
    <xf numFmtId="173" fontId="0" fillId="0" borderId="0">
      <alignment/>
      <protection/>
    </xf>
    <xf numFmtId="0" fontId="70" fillId="32" borderId="0" applyNumberFormat="0" applyBorder="0" applyAlignment="0" applyProtection="0"/>
  </cellStyleXfs>
  <cellXfs count="30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33" borderId="0" xfId="52" applyFont="1" applyFill="1" applyBorder="1" applyAlignment="1" applyProtection="1">
      <alignment horizontal="left" wrapText="1"/>
      <protection locked="0"/>
    </xf>
    <xf numFmtId="0" fontId="2" fillId="0" borderId="0" xfId="52" applyFont="1" applyAlignment="1">
      <alignment horizontal="left" vertical="center" wrapText="1"/>
      <protection/>
    </xf>
    <xf numFmtId="0" fontId="2" fillId="34" borderId="0" xfId="52" applyFont="1" applyFill="1" applyBorder="1" applyAlignment="1" applyProtection="1">
      <alignment horizontal="left" vertical="center"/>
      <protection locked="0"/>
    </xf>
    <xf numFmtId="0" fontId="0" fillId="0" borderId="0" xfId="54">
      <alignment/>
      <protection/>
    </xf>
    <xf numFmtId="0" fontId="0" fillId="0" borderId="10" xfId="54" applyNumberFormat="1" applyFont="1" applyBorder="1" applyAlignment="1" applyProtection="1">
      <alignment horizontal="center" vertical="center"/>
      <protection locked="0"/>
    </xf>
    <xf numFmtId="0" fontId="0" fillId="34" borderId="10" xfId="54" applyNumberFormat="1" applyFont="1" applyFill="1" applyBorder="1" applyAlignment="1" applyProtection="1">
      <alignment horizontal="center" vertical="center"/>
      <protection locked="0"/>
    </xf>
    <xf numFmtId="0" fontId="0" fillId="0" borderId="0" xfId="54" applyFont="1" applyAlignment="1" applyProtection="1">
      <alignment horizontal="center" vertical="center"/>
      <protection locked="0"/>
    </xf>
    <xf numFmtId="0" fontId="0" fillId="34" borderId="10" xfId="54" applyNumberFormat="1" applyFont="1" applyFill="1" applyBorder="1" applyAlignment="1" applyProtection="1">
      <alignment horizontal="left" vertical="center"/>
      <protection locked="0"/>
    </xf>
    <xf numFmtId="0" fontId="0" fillId="0" borderId="0" xfId="54" applyFont="1" applyAlignment="1" applyProtection="1">
      <alignment horizontal="left" vertical="center"/>
      <protection locked="0"/>
    </xf>
    <xf numFmtId="0" fontId="0" fillId="0" borderId="0" xfId="54" applyFont="1" applyAlignment="1" applyProtection="1">
      <alignment horizontal="left" vertical="top" wrapText="1"/>
      <protection locked="0"/>
    </xf>
    <xf numFmtId="0" fontId="9" fillId="0" borderId="10" xfId="54" applyNumberFormat="1" applyFont="1" applyBorder="1" applyAlignment="1" applyProtection="1">
      <alignment horizontal="center" vertical="center"/>
      <protection locked="0"/>
    </xf>
    <xf numFmtId="0" fontId="0" fillId="0" borderId="10" xfId="54" applyNumberFormat="1" applyFont="1" applyBorder="1" applyAlignment="1" applyProtection="1">
      <alignment horizontal="center" vertical="center" textRotation="90"/>
      <protection locked="0"/>
    </xf>
    <xf numFmtId="0" fontId="0" fillId="0" borderId="10" xfId="54" applyNumberFormat="1" applyFont="1" applyBorder="1" applyAlignment="1" applyProtection="1">
      <alignment horizontal="left" vertical="center" textRotation="90"/>
      <protection locked="0"/>
    </xf>
    <xf numFmtId="0" fontId="12" fillId="0" borderId="0" xfId="54" applyFont="1">
      <alignment/>
      <protection/>
    </xf>
    <xf numFmtId="0" fontId="14" fillId="0" borderId="11" xfId="54" applyNumberFormat="1" applyFont="1" applyFill="1" applyBorder="1" applyAlignment="1">
      <alignment horizontal="center" vertical="center"/>
      <protection/>
    </xf>
    <xf numFmtId="0" fontId="14" fillId="0" borderId="12" xfId="54" applyNumberFormat="1" applyFont="1" applyFill="1" applyBorder="1" applyAlignment="1">
      <alignment horizontal="center" vertical="center"/>
      <protection/>
    </xf>
    <xf numFmtId="0" fontId="14" fillId="0" borderId="13" xfId="54" applyNumberFormat="1" applyFont="1" applyFill="1" applyBorder="1" applyAlignment="1">
      <alignment horizontal="center" vertical="center"/>
      <protection/>
    </xf>
    <xf numFmtId="0" fontId="13" fillId="0" borderId="10" xfId="54" applyNumberFormat="1" applyFont="1" applyFill="1" applyBorder="1" applyAlignment="1">
      <alignment horizontal="center" vertical="center"/>
      <protection/>
    </xf>
    <xf numFmtId="0" fontId="15" fillId="0" borderId="12" xfId="54" applyNumberFormat="1" applyFont="1" applyFill="1" applyBorder="1" applyAlignment="1">
      <alignment horizontal="left" vertical="center" wrapText="1"/>
      <protection/>
    </xf>
    <xf numFmtId="0" fontId="16" fillId="0" borderId="12" xfId="54" applyNumberFormat="1" applyFont="1" applyFill="1" applyBorder="1" applyAlignment="1">
      <alignment horizontal="left" vertical="center" wrapText="1"/>
      <protection/>
    </xf>
    <xf numFmtId="0" fontId="13" fillId="0" borderId="11" xfId="54" applyNumberFormat="1" applyFont="1" applyFill="1" applyBorder="1" applyAlignment="1">
      <alignment horizontal="center" vertical="center"/>
      <protection/>
    </xf>
    <xf numFmtId="0" fontId="17" fillId="0" borderId="12" xfId="54" applyNumberFormat="1" applyFont="1" applyFill="1" applyBorder="1" applyAlignment="1">
      <alignment horizontal="center" vertical="center"/>
      <protection/>
    </xf>
    <xf numFmtId="0" fontId="17" fillId="0" borderId="13" xfId="54" applyNumberFormat="1" applyFont="1" applyFill="1" applyBorder="1" applyAlignment="1">
      <alignment horizontal="center" vertical="center"/>
      <protection/>
    </xf>
    <xf numFmtId="0" fontId="17" fillId="0" borderId="11" xfId="54" applyNumberFormat="1" applyFont="1" applyFill="1" applyBorder="1" applyAlignment="1">
      <alignment horizontal="center" vertical="center"/>
      <protection/>
    </xf>
    <xf numFmtId="0" fontId="13" fillId="0" borderId="12" xfId="54" applyNumberFormat="1" applyFont="1" applyFill="1" applyBorder="1" applyAlignment="1">
      <alignment horizontal="center" vertical="center"/>
      <protection/>
    </xf>
    <xf numFmtId="0" fontId="15" fillId="0" borderId="12" xfId="54" applyNumberFormat="1" applyFont="1" applyFill="1" applyBorder="1" applyAlignment="1" applyProtection="1">
      <alignment horizontal="left" vertical="center" wrapText="1"/>
      <protection locked="0"/>
    </xf>
    <xf numFmtId="0" fontId="17" fillId="0" borderId="12" xfId="54" applyNumberFormat="1" applyFont="1" applyFill="1" applyBorder="1" applyAlignment="1">
      <alignment horizontal="center" vertical="center" wrapText="1"/>
      <protection/>
    </xf>
    <xf numFmtId="0" fontId="17" fillId="0" borderId="11" xfId="54" applyNumberFormat="1" applyFont="1" applyFill="1" applyBorder="1" applyAlignment="1">
      <alignment horizontal="center" vertical="center" wrapText="1"/>
      <protection/>
    </xf>
    <xf numFmtId="0" fontId="13" fillId="0" borderId="11" xfId="54" applyNumberFormat="1" applyFont="1" applyFill="1" applyBorder="1" applyAlignment="1">
      <alignment horizontal="center" vertical="center" wrapText="1"/>
      <protection/>
    </xf>
    <xf numFmtId="0" fontId="4" fillId="0" borderId="0" xfId="54" applyFont="1">
      <alignment/>
      <protection/>
    </xf>
    <xf numFmtId="0" fontId="18" fillId="0" borderId="10" xfId="54" applyNumberFormat="1" applyFont="1" applyBorder="1" applyAlignment="1" applyProtection="1">
      <alignment horizontal="center" vertical="center"/>
      <protection locked="0"/>
    </xf>
    <xf numFmtId="0" fontId="13" fillId="34" borderId="10" xfId="54" applyFont="1" applyFill="1" applyBorder="1" applyAlignment="1" applyProtection="1">
      <alignment horizontal="center" vertical="center"/>
      <protection locked="0"/>
    </xf>
    <xf numFmtId="0" fontId="17" fillId="0" borderId="10" xfId="54" applyNumberFormat="1" applyFont="1" applyFill="1" applyBorder="1" applyAlignment="1" applyProtection="1">
      <alignment horizontal="center" vertical="center"/>
      <protection locked="0"/>
    </xf>
    <xf numFmtId="0" fontId="13" fillId="0" borderId="10" xfId="54" applyNumberFormat="1" applyFont="1" applyFill="1" applyBorder="1" applyAlignment="1" applyProtection="1">
      <alignment horizontal="center" vertical="center"/>
      <protection locked="0"/>
    </xf>
    <xf numFmtId="0" fontId="17" fillId="0" borderId="0" xfId="54" applyFont="1" applyFill="1" applyBorder="1" applyAlignment="1">
      <alignment horizontal="center" vertical="center"/>
      <protection/>
    </xf>
    <xf numFmtId="0" fontId="13" fillId="0" borderId="0" xfId="54" applyFont="1" applyFill="1" applyBorder="1" applyAlignment="1">
      <alignment horizontal="left" vertical="center"/>
      <protection/>
    </xf>
    <xf numFmtId="0" fontId="13" fillId="0" borderId="0" xfId="54" applyFont="1" applyFill="1" applyBorder="1" applyAlignment="1">
      <alignment horizontal="center" vertical="center"/>
      <protection/>
    </xf>
    <xf numFmtId="0" fontId="13" fillId="0" borderId="14" xfId="54" applyNumberFormat="1" applyFont="1" applyFill="1" applyBorder="1" applyAlignment="1">
      <alignment horizontal="center" vertical="center"/>
      <protection/>
    </xf>
    <xf numFmtId="0" fontId="13" fillId="0" borderId="13" xfId="54" applyNumberFormat="1" applyFont="1" applyFill="1" applyBorder="1" applyAlignment="1">
      <alignment horizontal="center" vertical="center"/>
      <protection/>
    </xf>
    <xf numFmtId="0" fontId="15" fillId="0" borderId="0" xfId="54" applyFont="1" applyFill="1" applyBorder="1" applyAlignment="1">
      <alignment horizontal="left" vertical="center"/>
      <protection/>
    </xf>
    <xf numFmtId="0" fontId="17" fillId="0" borderId="10" xfId="54" applyNumberFormat="1" applyFont="1" applyFill="1" applyBorder="1" applyAlignment="1">
      <alignment horizontal="center" vertical="center"/>
      <protection/>
    </xf>
    <xf numFmtId="0" fontId="15" fillId="0" borderId="10" xfId="54" applyNumberFormat="1" applyFont="1" applyFill="1" applyBorder="1" applyAlignment="1" applyProtection="1">
      <alignment horizontal="left" vertical="center" wrapText="1"/>
      <protection locked="0"/>
    </xf>
    <xf numFmtId="0" fontId="13" fillId="0" borderId="15" xfId="54" applyNumberFormat="1" applyFont="1" applyFill="1" applyBorder="1" applyAlignment="1" applyProtection="1">
      <alignment horizontal="center" vertical="center"/>
      <protection locked="0"/>
    </xf>
    <xf numFmtId="0" fontId="13" fillId="0" borderId="16" xfId="54" applyNumberFormat="1" applyFont="1" applyFill="1" applyBorder="1" applyAlignment="1">
      <alignment horizontal="center" vertical="center"/>
      <protection/>
    </xf>
    <xf numFmtId="174" fontId="13" fillId="0" borderId="10" xfId="54" applyNumberFormat="1" applyFont="1" applyFill="1" applyBorder="1" applyAlignment="1" applyProtection="1">
      <alignment horizontal="center" vertical="center"/>
      <protection locked="0"/>
    </xf>
    <xf numFmtId="0" fontId="13" fillId="0" borderId="16" xfId="54" applyNumberFormat="1" applyFont="1" applyFill="1" applyBorder="1" applyAlignment="1" applyProtection="1">
      <alignment horizontal="center" vertical="center"/>
      <protection locked="0"/>
    </xf>
    <xf numFmtId="0" fontId="13" fillId="0" borderId="15" xfId="54" applyNumberFormat="1" applyFont="1" applyFill="1" applyBorder="1" applyAlignment="1">
      <alignment horizontal="center" vertical="center"/>
      <protection/>
    </xf>
    <xf numFmtId="0" fontId="15" fillId="0" borderId="10" xfId="54" applyNumberFormat="1" applyFont="1" applyFill="1" applyBorder="1" applyAlignment="1">
      <alignment horizontal="left" vertical="center" wrapText="1"/>
      <protection/>
    </xf>
    <xf numFmtId="174" fontId="13" fillId="0" borderId="16" xfId="54" applyNumberFormat="1" applyFont="1" applyFill="1" applyBorder="1" applyAlignment="1" applyProtection="1">
      <alignment horizontal="center" vertical="center"/>
      <protection locked="0"/>
    </xf>
    <xf numFmtId="0" fontId="13" fillId="0" borderId="17" xfId="54" applyNumberFormat="1" applyFont="1" applyFill="1" applyBorder="1" applyAlignment="1" applyProtection="1">
      <alignment horizontal="center" vertical="center"/>
      <protection locked="0"/>
    </xf>
    <xf numFmtId="0" fontId="13" fillId="0" borderId="10" xfId="54" applyNumberFormat="1" applyFont="1" applyFill="1" applyBorder="1" applyAlignment="1">
      <alignment horizontal="center" vertical="center" wrapText="1"/>
      <protection/>
    </xf>
    <xf numFmtId="0" fontId="13" fillId="0" borderId="15" xfId="54" applyNumberFormat="1" applyFont="1" applyFill="1" applyBorder="1" applyAlignment="1">
      <alignment horizontal="center" vertical="center" wrapText="1"/>
      <protection/>
    </xf>
    <xf numFmtId="0" fontId="17" fillId="0" borderId="10" xfId="54" applyNumberFormat="1" applyFont="1" applyFill="1" applyBorder="1" applyAlignment="1">
      <alignment horizontal="center" vertical="center" wrapText="1"/>
      <protection/>
    </xf>
    <xf numFmtId="0" fontId="15" fillId="0" borderId="16" xfId="54" applyNumberFormat="1" applyFont="1" applyFill="1" applyBorder="1" applyAlignment="1">
      <alignment horizontal="left" vertical="center"/>
      <protection/>
    </xf>
    <xf numFmtId="0" fontId="13" fillId="0" borderId="18" xfId="54" applyNumberFormat="1" applyFont="1" applyFill="1" applyBorder="1" applyAlignment="1">
      <alignment horizontal="center" vertical="center"/>
      <protection/>
    </xf>
    <xf numFmtId="0" fontId="17" fillId="0" borderId="16" xfId="54" applyNumberFormat="1" applyFont="1" applyFill="1" applyBorder="1" applyAlignment="1" applyProtection="1">
      <alignment horizontal="center" vertical="center"/>
      <protection locked="0"/>
    </xf>
    <xf numFmtId="0" fontId="17" fillId="0" borderId="15" xfId="54" applyNumberFormat="1" applyFont="1" applyFill="1" applyBorder="1" applyAlignment="1">
      <alignment horizontal="center" vertical="center"/>
      <protection/>
    </xf>
    <xf numFmtId="174" fontId="17" fillId="0" borderId="10" xfId="54" applyNumberFormat="1" applyFont="1" applyFill="1" applyBorder="1" applyAlignment="1" applyProtection="1">
      <alignment horizontal="center" vertical="center"/>
      <protection locked="0"/>
    </xf>
    <xf numFmtId="174" fontId="17" fillId="0" borderId="16" xfId="54" applyNumberFormat="1" applyFont="1" applyFill="1" applyBorder="1" applyAlignment="1" applyProtection="1">
      <alignment horizontal="center" vertical="center"/>
      <protection locked="0"/>
    </xf>
    <xf numFmtId="0" fontId="17" fillId="0" borderId="15" xfId="54" applyNumberFormat="1" applyFont="1" applyFill="1" applyBorder="1" applyAlignment="1">
      <alignment horizontal="center" vertical="center" wrapText="1"/>
      <protection/>
    </xf>
    <xf numFmtId="0" fontId="15" fillId="0" borderId="12" xfId="54" applyNumberFormat="1" applyFont="1" applyFill="1" applyBorder="1" applyAlignment="1">
      <alignment horizontal="left" vertical="center"/>
      <protection/>
    </xf>
    <xf numFmtId="0" fontId="17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13" fillId="0" borderId="19" xfId="54" applyNumberFormat="1" applyFont="1" applyFill="1" applyBorder="1" applyAlignment="1" applyProtection="1">
      <alignment horizontal="center" vertical="center" wrapText="1"/>
      <protection locked="0"/>
    </xf>
    <xf numFmtId="0" fontId="17" fillId="0" borderId="20" xfId="54" applyNumberFormat="1" applyFont="1" applyFill="1" applyBorder="1" applyAlignment="1">
      <alignment horizontal="center" vertical="center"/>
      <protection/>
    </xf>
    <xf numFmtId="0" fontId="13" fillId="0" borderId="20" xfId="54" applyNumberFormat="1" applyFont="1" applyFill="1" applyBorder="1" applyAlignment="1" applyProtection="1">
      <alignment horizontal="center" vertical="center"/>
      <protection locked="0"/>
    </xf>
    <xf numFmtId="0" fontId="13" fillId="0" borderId="20" xfId="54" applyNumberFormat="1" applyFont="1" applyFill="1" applyBorder="1" applyAlignment="1">
      <alignment horizontal="center" vertical="center"/>
      <protection/>
    </xf>
    <xf numFmtId="0" fontId="13" fillId="0" borderId="21" xfId="54" applyNumberFormat="1" applyFont="1" applyFill="1" applyBorder="1" applyAlignment="1">
      <alignment horizontal="center" vertical="center"/>
      <protection/>
    </xf>
    <xf numFmtId="174" fontId="13" fillId="0" borderId="20" xfId="54" applyNumberFormat="1" applyFont="1" applyFill="1" applyBorder="1" applyAlignment="1" applyProtection="1">
      <alignment horizontal="center" vertical="center"/>
      <protection locked="0"/>
    </xf>
    <xf numFmtId="0" fontId="13" fillId="0" borderId="21" xfId="54" applyNumberFormat="1" applyFont="1" applyFill="1" applyBorder="1" applyAlignment="1" applyProtection="1">
      <alignment horizontal="center" vertical="center"/>
      <protection locked="0"/>
    </xf>
    <xf numFmtId="0" fontId="13" fillId="0" borderId="22" xfId="54" applyNumberFormat="1" applyFont="1" applyFill="1" applyBorder="1" applyAlignment="1">
      <alignment horizontal="center" vertical="center"/>
      <protection/>
    </xf>
    <xf numFmtId="0" fontId="21" fillId="0" borderId="12" xfId="54" applyNumberFormat="1" applyFont="1" applyFill="1" applyBorder="1" applyAlignment="1">
      <alignment horizontal="left" vertical="center" wrapText="1"/>
      <protection/>
    </xf>
    <xf numFmtId="0" fontId="13" fillId="0" borderId="23" xfId="54" applyNumberFormat="1" applyFont="1" applyFill="1" applyBorder="1" applyAlignment="1">
      <alignment horizontal="center" vertical="center"/>
      <protection/>
    </xf>
    <xf numFmtId="0" fontId="22" fillId="34" borderId="10" xfId="54" applyFont="1" applyFill="1" applyBorder="1" applyAlignment="1" applyProtection="1">
      <alignment horizontal="center" vertical="center" textRotation="90" wrapText="1"/>
      <protection locked="0"/>
    </xf>
    <xf numFmtId="0" fontId="22" fillId="34" borderId="10" xfId="54" applyFont="1" applyFill="1" applyBorder="1" applyAlignment="1" applyProtection="1">
      <alignment horizontal="center" vertical="center" wrapText="1"/>
      <protection locked="0"/>
    </xf>
    <xf numFmtId="0" fontId="22" fillId="34" borderId="10" xfId="54" applyFont="1" applyFill="1" applyBorder="1" applyAlignment="1" applyProtection="1">
      <alignment horizontal="center" vertical="center" textRotation="88" wrapText="1"/>
      <protection locked="0"/>
    </xf>
    <xf numFmtId="0" fontId="17" fillId="0" borderId="24" xfId="54" applyNumberFormat="1" applyFont="1" applyFill="1" applyBorder="1" applyAlignment="1">
      <alignment horizontal="center" vertical="center"/>
      <protection/>
    </xf>
    <xf numFmtId="0" fontId="17" fillId="0" borderId="25" xfId="54" applyNumberFormat="1" applyFont="1" applyFill="1" applyBorder="1" applyAlignment="1">
      <alignment horizontal="center" vertical="center"/>
      <protection/>
    </xf>
    <xf numFmtId="0" fontId="17" fillId="0" borderId="26" xfId="54" applyNumberFormat="1" applyFont="1" applyFill="1" applyBorder="1" applyAlignment="1">
      <alignment horizontal="center" vertical="center"/>
      <protection/>
    </xf>
    <xf numFmtId="0" fontId="17" fillId="0" borderId="27" xfId="54" applyNumberFormat="1" applyFont="1" applyFill="1" applyBorder="1" applyAlignment="1">
      <alignment horizontal="center" vertical="center"/>
      <protection/>
    </xf>
    <xf numFmtId="0" fontId="17" fillId="0" borderId="14" xfId="54" applyNumberFormat="1" applyFont="1" applyFill="1" applyBorder="1" applyAlignment="1">
      <alignment horizontal="center" vertical="center"/>
      <protection/>
    </xf>
    <xf numFmtId="0" fontId="17" fillId="35" borderId="12" xfId="54" applyNumberFormat="1" applyFont="1" applyFill="1" applyBorder="1" applyAlignment="1">
      <alignment horizontal="center" vertical="center"/>
      <protection/>
    </xf>
    <xf numFmtId="0" fontId="26" fillId="34" borderId="0" xfId="54" applyFont="1" applyFill="1" applyBorder="1" applyAlignment="1" applyProtection="1">
      <alignment horizontal="center" vertical="center"/>
      <protection locked="0"/>
    </xf>
    <xf numFmtId="0" fontId="26" fillId="34" borderId="0" xfId="54" applyFont="1" applyFill="1" applyBorder="1" applyAlignment="1" applyProtection="1">
      <alignment horizontal="left" vertical="center"/>
      <protection locked="0"/>
    </xf>
    <xf numFmtId="0" fontId="31" fillId="34" borderId="0" xfId="54" applyFont="1" applyFill="1" applyBorder="1" applyAlignment="1" applyProtection="1">
      <alignment horizontal="left" vertical="center"/>
      <protection locked="0"/>
    </xf>
    <xf numFmtId="0" fontId="15" fillId="34" borderId="0" xfId="54" applyFont="1" applyFill="1" applyBorder="1" applyAlignment="1" applyProtection="1">
      <alignment horizontal="right" vertical="center"/>
      <protection locked="0"/>
    </xf>
    <xf numFmtId="0" fontId="28" fillId="34" borderId="0" xfId="54" applyFont="1" applyFill="1" applyBorder="1" applyAlignment="1" applyProtection="1">
      <alignment horizontal="center" vertical="center"/>
      <protection locked="0"/>
    </xf>
    <xf numFmtId="0" fontId="28" fillId="34" borderId="0" xfId="54" applyFont="1" applyFill="1" applyBorder="1" applyAlignment="1" applyProtection="1">
      <alignment horizontal="left" vertical="center"/>
      <protection locked="0"/>
    </xf>
    <xf numFmtId="0" fontId="6" fillId="0" borderId="28" xfId="54" applyNumberFormat="1" applyFont="1" applyFill="1" applyBorder="1" applyAlignment="1" applyProtection="1">
      <alignment horizontal="center" vertical="center"/>
      <protection locked="0"/>
    </xf>
    <xf numFmtId="0" fontId="6" fillId="0" borderId="20" xfId="54" applyNumberFormat="1" applyFont="1" applyFill="1" applyBorder="1" applyAlignment="1" applyProtection="1">
      <alignment horizontal="center" vertical="center"/>
      <protection locked="0"/>
    </xf>
    <xf numFmtId="0" fontId="15" fillId="0" borderId="29" xfId="54" applyNumberFormat="1" applyFont="1" applyFill="1" applyBorder="1" applyAlignment="1" applyProtection="1">
      <alignment horizontal="left" vertical="center" wrapText="1"/>
      <protection locked="0"/>
    </xf>
    <xf numFmtId="0" fontId="13" fillId="0" borderId="23" xfId="54" applyNumberFormat="1" applyFont="1" applyFill="1" applyBorder="1" applyAlignment="1" applyProtection="1">
      <alignment horizontal="center" vertical="center"/>
      <protection locked="0"/>
    </xf>
    <xf numFmtId="0" fontId="17" fillId="0" borderId="18" xfId="54" applyNumberFormat="1" applyFont="1" applyFill="1" applyBorder="1" applyAlignment="1">
      <alignment horizontal="center" vertical="center"/>
      <protection/>
    </xf>
    <xf numFmtId="0" fontId="13" fillId="0" borderId="24" xfId="54" applyNumberFormat="1" applyFont="1" applyFill="1" applyBorder="1" applyAlignment="1">
      <alignment horizontal="center" vertical="center"/>
      <protection/>
    </xf>
    <xf numFmtId="0" fontId="13" fillId="0" borderId="25" xfId="54" applyNumberFormat="1" applyFont="1" applyFill="1" applyBorder="1" applyAlignment="1">
      <alignment horizontal="center" vertical="center"/>
      <protection/>
    </xf>
    <xf numFmtId="0" fontId="13" fillId="0" borderId="30" xfId="54" applyNumberFormat="1" applyFont="1" applyFill="1" applyBorder="1" applyAlignment="1" applyProtection="1">
      <alignment horizontal="center" vertical="center"/>
      <protection locked="0"/>
    </xf>
    <xf numFmtId="0" fontId="13" fillId="0" borderId="31" xfId="54" applyNumberFormat="1" applyFont="1" applyFill="1" applyBorder="1" applyAlignment="1" applyProtection="1">
      <alignment horizontal="center" vertical="center"/>
      <protection locked="0"/>
    </xf>
    <xf numFmtId="0" fontId="13" fillId="0" borderId="20" xfId="54" applyNumberFormat="1" applyFont="1" applyFill="1" applyBorder="1" applyAlignment="1">
      <alignment horizontal="center" vertical="center" wrapText="1"/>
      <protection/>
    </xf>
    <xf numFmtId="174" fontId="13" fillId="0" borderId="12" xfId="54" applyNumberFormat="1" applyFont="1" applyFill="1" applyBorder="1" applyAlignment="1">
      <alignment horizontal="center" vertical="center"/>
      <protection/>
    </xf>
    <xf numFmtId="174" fontId="13" fillId="0" borderId="13" xfId="54" applyNumberFormat="1" applyFont="1" applyFill="1" applyBorder="1" applyAlignment="1">
      <alignment horizontal="center" vertical="center"/>
      <protection/>
    </xf>
    <xf numFmtId="1" fontId="17" fillId="0" borderId="10" xfId="54" applyNumberFormat="1" applyFont="1" applyFill="1" applyBorder="1" applyAlignment="1">
      <alignment horizontal="center" vertical="center"/>
      <protection/>
    </xf>
    <xf numFmtId="0" fontId="13" fillId="0" borderId="32" xfId="54" applyNumberFormat="1" applyFont="1" applyFill="1" applyBorder="1" applyAlignment="1">
      <alignment horizontal="center" vertical="center"/>
      <protection/>
    </xf>
    <xf numFmtId="0" fontId="13" fillId="0" borderId="14" xfId="54" applyNumberFormat="1" applyFont="1" applyFill="1" applyBorder="1" applyAlignment="1" applyProtection="1">
      <alignment horizontal="center" vertical="center"/>
      <protection locked="0"/>
    </xf>
    <xf numFmtId="0" fontId="13" fillId="0" borderId="33" xfId="54" applyNumberFormat="1" applyFont="1" applyFill="1" applyBorder="1" applyAlignment="1">
      <alignment horizontal="center" vertical="center"/>
      <protection/>
    </xf>
    <xf numFmtId="0" fontId="17" fillId="0" borderId="22" xfId="54" applyNumberFormat="1" applyFont="1" applyFill="1" applyBorder="1" applyAlignment="1">
      <alignment horizontal="center" vertical="center"/>
      <protection/>
    </xf>
    <xf numFmtId="1" fontId="17" fillId="0" borderId="20" xfId="54" applyNumberFormat="1" applyFont="1" applyFill="1" applyBorder="1" applyAlignment="1">
      <alignment horizontal="center" vertical="center"/>
      <protection/>
    </xf>
    <xf numFmtId="0" fontId="17" fillId="0" borderId="34" xfId="54" applyNumberFormat="1" applyFont="1" applyFill="1" applyBorder="1" applyAlignment="1">
      <alignment horizontal="center" vertical="center"/>
      <protection/>
    </xf>
    <xf numFmtId="0" fontId="13" fillId="0" borderId="35" xfId="54" applyNumberFormat="1" applyFont="1" applyFill="1" applyBorder="1" applyAlignment="1">
      <alignment horizontal="center" vertical="center"/>
      <protection/>
    </xf>
    <xf numFmtId="0" fontId="13" fillId="0" borderId="28" xfId="54" applyNumberFormat="1" applyFont="1" applyFill="1" applyBorder="1" applyAlignment="1" applyProtection="1">
      <alignment horizontal="center" vertical="center"/>
      <protection locked="0"/>
    </xf>
    <xf numFmtId="0" fontId="13" fillId="0" borderId="28" xfId="54" applyNumberFormat="1" applyFont="1" applyFill="1" applyBorder="1" applyAlignment="1">
      <alignment horizontal="center" vertical="center"/>
      <protection/>
    </xf>
    <xf numFmtId="0" fontId="13" fillId="0" borderId="36" xfId="54" applyNumberFormat="1" applyFont="1" applyFill="1" applyBorder="1" applyAlignment="1">
      <alignment horizontal="center" vertical="center"/>
      <protection/>
    </xf>
    <xf numFmtId="0" fontId="13" fillId="0" borderId="37" xfId="54" applyNumberFormat="1" applyFont="1" applyFill="1" applyBorder="1" applyAlignment="1" applyProtection="1">
      <alignment horizontal="center" vertical="center"/>
      <protection locked="0"/>
    </xf>
    <xf numFmtId="0" fontId="17" fillId="0" borderId="12" xfId="54" applyNumberFormat="1" applyFont="1" applyFill="1" applyBorder="1" applyAlignment="1" applyProtection="1">
      <alignment horizontal="center" vertical="center"/>
      <protection locked="0"/>
    </xf>
    <xf numFmtId="174" fontId="17" fillId="0" borderId="12" xfId="54" applyNumberFormat="1" applyFont="1" applyFill="1" applyBorder="1" applyAlignment="1">
      <alignment horizontal="center" vertical="center"/>
      <protection/>
    </xf>
    <xf numFmtId="0" fontId="13" fillId="0" borderId="12" xfId="54" applyNumberFormat="1" applyFont="1" applyFill="1" applyBorder="1" applyAlignment="1" applyProtection="1">
      <alignment horizontal="center" vertical="center"/>
      <protection locked="0"/>
    </xf>
    <xf numFmtId="0" fontId="13" fillId="0" borderId="27" xfId="54" applyNumberFormat="1" applyFont="1" applyFill="1" applyBorder="1" applyAlignment="1">
      <alignment horizontal="center" vertical="center"/>
      <protection/>
    </xf>
    <xf numFmtId="0" fontId="17" fillId="0" borderId="38" xfId="54" applyNumberFormat="1" applyFont="1" applyFill="1" applyBorder="1" applyAlignment="1">
      <alignment horizontal="center" vertical="center"/>
      <protection/>
    </xf>
    <xf numFmtId="0" fontId="13" fillId="0" borderId="39" xfId="54" applyNumberFormat="1" applyFont="1" applyFill="1" applyBorder="1" applyAlignment="1" applyProtection="1">
      <alignment horizontal="center" vertical="center"/>
      <protection locked="0"/>
    </xf>
    <xf numFmtId="0" fontId="13" fillId="0" borderId="40" xfId="54" applyNumberFormat="1" applyFont="1" applyFill="1" applyBorder="1" applyAlignment="1" applyProtection="1">
      <alignment horizontal="center" vertical="center"/>
      <protection locked="0"/>
    </xf>
    <xf numFmtId="0" fontId="13" fillId="0" borderId="40" xfId="54" applyNumberFormat="1" applyFont="1" applyFill="1" applyBorder="1" applyAlignment="1">
      <alignment horizontal="center" vertical="center"/>
      <protection/>
    </xf>
    <xf numFmtId="0" fontId="13" fillId="0" borderId="38" xfId="54" applyNumberFormat="1" applyFont="1" applyFill="1" applyBorder="1" applyAlignment="1">
      <alignment horizontal="center" vertical="center"/>
      <protection/>
    </xf>
    <xf numFmtId="0" fontId="13" fillId="0" borderId="41" xfId="54" applyNumberFormat="1" applyFont="1" applyFill="1" applyBorder="1" applyAlignment="1">
      <alignment horizontal="center" vertical="center"/>
      <protection/>
    </xf>
    <xf numFmtId="0" fontId="13" fillId="0" borderId="30" xfId="54" applyNumberFormat="1" applyFont="1" applyFill="1" applyBorder="1" applyAlignment="1">
      <alignment horizontal="center" vertical="center"/>
      <protection/>
    </xf>
    <xf numFmtId="174" fontId="13" fillId="0" borderId="40" xfId="54" applyNumberFormat="1" applyFont="1" applyFill="1" applyBorder="1" applyAlignment="1" applyProtection="1">
      <alignment horizontal="center" vertical="center"/>
      <protection locked="0"/>
    </xf>
    <xf numFmtId="174" fontId="13" fillId="0" borderId="42" xfId="54" applyNumberFormat="1" applyFont="1" applyFill="1" applyBorder="1" applyAlignment="1" applyProtection="1">
      <alignment horizontal="center" vertical="center"/>
      <protection locked="0"/>
    </xf>
    <xf numFmtId="0" fontId="15" fillId="0" borderId="25" xfId="54" applyNumberFormat="1" applyFont="1" applyFill="1" applyBorder="1" applyAlignment="1">
      <alignment horizontal="left" vertical="center" wrapText="1"/>
      <protection/>
    </xf>
    <xf numFmtId="0" fontId="13" fillId="0" borderId="25" xfId="54" applyNumberFormat="1" applyFont="1" applyFill="1" applyBorder="1" applyAlignment="1">
      <alignment horizontal="left" vertical="center" wrapText="1"/>
      <protection/>
    </xf>
    <xf numFmtId="0" fontId="14" fillId="0" borderId="24" xfId="54" applyNumberFormat="1" applyFont="1" applyFill="1" applyBorder="1" applyAlignment="1">
      <alignment horizontal="center" vertical="center"/>
      <protection/>
    </xf>
    <xf numFmtId="0" fontId="13" fillId="0" borderId="43" xfId="54" applyNumberFormat="1" applyFont="1" applyFill="1" applyBorder="1" applyAlignment="1">
      <alignment horizontal="center" vertical="center"/>
      <protection/>
    </xf>
    <xf numFmtId="0" fontId="17" fillId="0" borderId="13" xfId="54" applyNumberFormat="1" applyFont="1" applyFill="1" applyBorder="1" applyAlignment="1">
      <alignment horizontal="center" vertical="center" wrapText="1"/>
      <protection/>
    </xf>
    <xf numFmtId="0" fontId="17" fillId="0" borderId="16" xfId="54" applyNumberFormat="1" applyFont="1" applyFill="1" applyBorder="1" applyAlignment="1">
      <alignment horizontal="center" vertical="center" wrapText="1"/>
      <protection/>
    </xf>
    <xf numFmtId="0" fontId="17" fillId="0" borderId="19" xfId="54" applyNumberFormat="1" applyFont="1" applyFill="1" applyBorder="1" applyAlignment="1">
      <alignment horizontal="center" vertical="center"/>
      <protection/>
    </xf>
    <xf numFmtId="0" fontId="26" fillId="0" borderId="30" xfId="54" applyNumberFormat="1" applyFont="1" applyFill="1" applyBorder="1" applyAlignment="1" applyProtection="1">
      <alignment horizontal="left" vertical="center" wrapText="1"/>
      <protection locked="0"/>
    </xf>
    <xf numFmtId="0" fontId="26" fillId="0" borderId="10" xfId="54" applyNumberFormat="1" applyFont="1" applyFill="1" applyBorder="1" applyAlignment="1" applyProtection="1">
      <alignment horizontal="left" vertical="center" wrapText="1"/>
      <protection locked="0"/>
    </xf>
    <xf numFmtId="0" fontId="13" fillId="0" borderId="44" xfId="54" applyNumberFormat="1" applyFont="1" applyFill="1" applyBorder="1" applyAlignment="1" applyProtection="1">
      <alignment horizontal="center" vertical="center"/>
      <protection locked="0"/>
    </xf>
    <xf numFmtId="0" fontId="13" fillId="0" borderId="29" xfId="54" applyNumberFormat="1" applyFont="1" applyFill="1" applyBorder="1" applyAlignment="1" applyProtection="1">
      <alignment horizontal="center" vertical="center"/>
      <protection locked="0"/>
    </xf>
    <xf numFmtId="0" fontId="13" fillId="0" borderId="45" xfId="54" applyNumberFormat="1" applyFont="1" applyFill="1" applyBorder="1" applyAlignment="1" applyProtection="1">
      <alignment horizontal="center" vertical="center"/>
      <protection locked="0"/>
    </xf>
    <xf numFmtId="0" fontId="13" fillId="0" borderId="29" xfId="54" applyNumberFormat="1" applyFont="1" applyFill="1" applyBorder="1" applyAlignment="1">
      <alignment horizontal="center" vertical="center"/>
      <protection/>
    </xf>
    <xf numFmtId="0" fontId="13" fillId="0" borderId="46" xfId="54" applyNumberFormat="1" applyFont="1" applyFill="1" applyBorder="1" applyAlignment="1">
      <alignment horizontal="center" vertical="center"/>
      <protection/>
    </xf>
    <xf numFmtId="174" fontId="13" fillId="0" borderId="29" xfId="54" applyNumberFormat="1" applyFont="1" applyFill="1" applyBorder="1" applyAlignment="1" applyProtection="1">
      <alignment horizontal="center" vertical="center"/>
      <protection locked="0"/>
    </xf>
    <xf numFmtId="174" fontId="13" fillId="0" borderId="45" xfId="54" applyNumberFormat="1" applyFont="1" applyFill="1" applyBorder="1" applyAlignment="1" applyProtection="1">
      <alignment horizontal="center" vertical="center"/>
      <protection locked="0"/>
    </xf>
    <xf numFmtId="0" fontId="13" fillId="0" borderId="47" xfId="54" applyNumberFormat="1" applyFont="1" applyFill="1" applyBorder="1" applyAlignment="1" applyProtection="1">
      <alignment horizontal="center" vertical="center"/>
      <protection locked="0"/>
    </xf>
    <xf numFmtId="0" fontId="13" fillId="0" borderId="48" xfId="54" applyNumberFormat="1" applyFont="1" applyFill="1" applyBorder="1" applyAlignment="1" applyProtection="1">
      <alignment horizontal="center" vertical="center"/>
      <protection locked="0"/>
    </xf>
    <xf numFmtId="0" fontId="13" fillId="0" borderId="37" xfId="54" applyNumberFormat="1" applyFont="1" applyFill="1" applyBorder="1" applyAlignment="1">
      <alignment horizontal="center" vertical="center"/>
      <protection/>
    </xf>
    <xf numFmtId="0" fontId="13" fillId="0" borderId="11" xfId="54" applyNumberFormat="1" applyFont="1" applyFill="1" applyBorder="1" applyAlignment="1" applyProtection="1">
      <alignment horizontal="center" vertical="center"/>
      <protection locked="0"/>
    </xf>
    <xf numFmtId="0" fontId="13" fillId="0" borderId="13" xfId="54" applyNumberFormat="1" applyFont="1" applyFill="1" applyBorder="1" applyAlignment="1" applyProtection="1">
      <alignment horizontal="center" vertical="center"/>
      <protection locked="0"/>
    </xf>
    <xf numFmtId="0" fontId="26" fillId="0" borderId="12" xfId="54" applyNumberFormat="1" applyFont="1" applyFill="1" applyBorder="1" applyAlignment="1" applyProtection="1">
      <alignment horizontal="left" vertical="center" wrapText="1"/>
      <protection locked="0"/>
    </xf>
    <xf numFmtId="174" fontId="13" fillId="0" borderId="12" xfId="54" applyNumberFormat="1" applyFont="1" applyFill="1" applyBorder="1" applyAlignment="1" applyProtection="1">
      <alignment horizontal="center" vertical="center"/>
      <protection locked="0"/>
    </xf>
    <xf numFmtId="174" fontId="13" fillId="0" borderId="13" xfId="54" applyNumberFormat="1" applyFont="1" applyFill="1" applyBorder="1" applyAlignment="1" applyProtection="1">
      <alignment horizontal="center" vertical="center"/>
      <protection locked="0"/>
    </xf>
    <xf numFmtId="0" fontId="17" fillId="0" borderId="49" xfId="54" applyFont="1" applyFill="1" applyBorder="1" applyAlignment="1">
      <alignment horizontal="center" vertical="center"/>
      <protection/>
    </xf>
    <xf numFmtId="0" fontId="17" fillId="0" borderId="50" xfId="54" applyFont="1" applyFill="1" applyBorder="1" applyAlignment="1">
      <alignment horizontal="center" vertical="center"/>
      <protection/>
    </xf>
    <xf numFmtId="0" fontId="13" fillId="0" borderId="22" xfId="54" applyNumberFormat="1" applyFont="1" applyFill="1" applyBorder="1" applyAlignment="1" applyProtection="1">
      <alignment horizontal="center" vertical="center"/>
      <protection locked="0"/>
    </xf>
    <xf numFmtId="0" fontId="13" fillId="0" borderId="49" xfId="54" applyFont="1" applyFill="1" applyBorder="1" applyAlignment="1">
      <alignment horizontal="center" vertical="center"/>
      <protection/>
    </xf>
    <xf numFmtId="0" fontId="13" fillId="0" borderId="50" xfId="54" applyFont="1" applyFill="1" applyBorder="1" applyAlignment="1">
      <alignment horizontal="center" vertical="center"/>
      <protection/>
    </xf>
    <xf numFmtId="0" fontId="13" fillId="0" borderId="32" xfId="54" applyNumberFormat="1" applyFont="1" applyFill="1" applyBorder="1" applyAlignment="1" applyProtection="1">
      <alignment horizontal="center" vertical="center"/>
      <protection locked="0"/>
    </xf>
    <xf numFmtId="174" fontId="13" fillId="0" borderId="14" xfId="54" applyNumberFormat="1" applyFont="1" applyFill="1" applyBorder="1" applyAlignment="1" applyProtection="1">
      <alignment horizontal="center" vertical="center"/>
      <protection locked="0"/>
    </xf>
    <xf numFmtId="174" fontId="13" fillId="0" borderId="33" xfId="54" applyNumberFormat="1" applyFont="1" applyFill="1" applyBorder="1" applyAlignment="1" applyProtection="1">
      <alignment horizontal="center" vertical="center"/>
      <protection locked="0"/>
    </xf>
    <xf numFmtId="0" fontId="17" fillId="0" borderId="51" xfId="54" applyNumberFormat="1" applyFont="1" applyFill="1" applyBorder="1" applyAlignment="1">
      <alignment horizontal="center" vertical="center"/>
      <protection/>
    </xf>
    <xf numFmtId="174" fontId="13" fillId="0" borderId="21" xfId="54" applyNumberFormat="1" applyFont="1" applyFill="1" applyBorder="1" applyAlignment="1" applyProtection="1">
      <alignment horizontal="center" vertical="center"/>
      <protection locked="0"/>
    </xf>
    <xf numFmtId="0" fontId="13" fillId="0" borderId="33" xfId="54" applyNumberFormat="1" applyFont="1" applyFill="1" applyBorder="1" applyAlignment="1" applyProtection="1">
      <alignment horizontal="center" vertical="center"/>
      <protection locked="0"/>
    </xf>
    <xf numFmtId="0" fontId="13" fillId="0" borderId="52" xfId="54" applyNumberFormat="1" applyFont="1" applyFill="1" applyBorder="1" applyAlignment="1">
      <alignment horizontal="center" vertical="center"/>
      <protection/>
    </xf>
    <xf numFmtId="0" fontId="13" fillId="0" borderId="53" xfId="54" applyNumberFormat="1" applyFont="1" applyFill="1" applyBorder="1" applyAlignment="1">
      <alignment horizontal="center" vertical="center"/>
      <protection/>
    </xf>
    <xf numFmtId="0" fontId="17" fillId="0" borderId="30" xfId="54" applyNumberFormat="1" applyFont="1" applyFill="1" applyBorder="1" applyAlignment="1" applyProtection="1">
      <alignment horizontal="center" vertical="center"/>
      <protection locked="0"/>
    </xf>
    <xf numFmtId="0" fontId="13" fillId="0" borderId="54" xfId="54" applyNumberFormat="1" applyFont="1" applyFill="1" applyBorder="1" applyAlignment="1">
      <alignment horizontal="center" vertical="center"/>
      <protection/>
    </xf>
    <xf numFmtId="0" fontId="17" fillId="0" borderId="15" xfId="54" applyNumberFormat="1" applyFont="1" applyFill="1" applyBorder="1" applyAlignment="1" applyProtection="1">
      <alignment horizontal="center" vertical="center"/>
      <protection locked="0"/>
    </xf>
    <xf numFmtId="0" fontId="13" fillId="0" borderId="32" xfId="54" applyNumberFormat="1" applyFont="1" applyFill="1" applyBorder="1" applyAlignment="1">
      <alignment horizontal="center" vertical="center" wrapText="1"/>
      <protection/>
    </xf>
    <xf numFmtId="0" fontId="17" fillId="0" borderId="14" xfId="54" applyNumberFormat="1" applyFont="1" applyFill="1" applyBorder="1" applyAlignment="1">
      <alignment horizontal="center" vertical="center" wrapText="1"/>
      <protection/>
    </xf>
    <xf numFmtId="0" fontId="17" fillId="0" borderId="14" xfId="54" applyNumberFormat="1" applyFont="1" applyFill="1" applyBorder="1" applyAlignment="1" applyProtection="1">
      <alignment horizontal="center" vertical="center"/>
      <protection locked="0"/>
    </xf>
    <xf numFmtId="0" fontId="35" fillId="0" borderId="30" xfId="54" applyNumberFormat="1" applyFont="1" applyFill="1" applyBorder="1" applyAlignment="1" applyProtection="1">
      <alignment horizontal="left" vertical="center" wrapText="1"/>
      <protection locked="0"/>
    </xf>
    <xf numFmtId="0" fontId="35" fillId="0" borderId="10" xfId="54" applyNumberFormat="1" applyFont="1" applyFill="1" applyBorder="1" applyAlignment="1" applyProtection="1">
      <alignment horizontal="left" vertical="center" wrapText="1"/>
      <protection locked="0"/>
    </xf>
    <xf numFmtId="0" fontId="17" fillId="0" borderId="28" xfId="54" applyNumberFormat="1" applyFont="1" applyFill="1" applyBorder="1" applyAlignment="1">
      <alignment horizontal="center" vertical="center"/>
      <protection/>
    </xf>
    <xf numFmtId="0" fontId="36" fillId="0" borderId="29" xfId="54" applyNumberFormat="1" applyFont="1" applyFill="1" applyBorder="1" applyAlignment="1" applyProtection="1">
      <alignment horizontal="left" vertical="center" wrapText="1"/>
      <protection locked="0"/>
    </xf>
    <xf numFmtId="0" fontId="13" fillId="0" borderId="44" xfId="54" applyNumberFormat="1" applyFont="1" applyFill="1" applyBorder="1" applyAlignment="1">
      <alignment horizontal="center" vertical="center"/>
      <protection/>
    </xf>
    <xf numFmtId="0" fontId="13" fillId="0" borderId="25" xfId="54" applyNumberFormat="1" applyFont="1" applyFill="1" applyBorder="1" applyAlignment="1" applyProtection="1">
      <alignment horizontal="center" vertical="center"/>
      <protection locked="0"/>
    </xf>
    <xf numFmtId="0" fontId="22" fillId="34" borderId="14" xfId="54" applyFont="1" applyFill="1" applyBorder="1" applyAlignment="1" applyProtection="1">
      <alignment horizontal="center" vertical="center" textRotation="90" wrapText="1"/>
      <protection locked="0"/>
    </xf>
    <xf numFmtId="0" fontId="22" fillId="34" borderId="33" xfId="54" applyFont="1" applyFill="1" applyBorder="1" applyAlignment="1" applyProtection="1">
      <alignment horizontal="center" vertical="center" textRotation="90" wrapText="1"/>
      <protection locked="0"/>
    </xf>
    <xf numFmtId="0" fontId="22" fillId="34" borderId="14" xfId="54" applyFont="1" applyFill="1" applyBorder="1" applyAlignment="1" applyProtection="1">
      <alignment horizontal="center" vertical="center" wrapText="1"/>
      <protection locked="0"/>
    </xf>
    <xf numFmtId="174" fontId="13" fillId="0" borderId="28" xfId="54" applyNumberFormat="1" applyFont="1" applyFill="1" applyBorder="1" applyAlignment="1" applyProtection="1">
      <alignment horizontal="center" vertical="center"/>
      <protection locked="0"/>
    </xf>
    <xf numFmtId="174" fontId="13" fillId="0" borderId="36" xfId="54" applyNumberFormat="1" applyFont="1" applyFill="1" applyBorder="1" applyAlignment="1" applyProtection="1">
      <alignment horizontal="center" vertical="center"/>
      <protection locked="0"/>
    </xf>
    <xf numFmtId="1" fontId="17" fillId="0" borderId="14" xfId="54" applyNumberFormat="1" applyFont="1" applyFill="1" applyBorder="1" applyAlignment="1">
      <alignment horizontal="center" vertical="center"/>
      <protection/>
    </xf>
    <xf numFmtId="1" fontId="17" fillId="0" borderId="28" xfId="54" applyNumberFormat="1" applyFont="1" applyFill="1" applyBorder="1" applyAlignment="1">
      <alignment horizontal="center" vertical="center"/>
      <protection/>
    </xf>
    <xf numFmtId="0" fontId="13" fillId="0" borderId="55" xfId="54" applyNumberFormat="1" applyFont="1" applyFill="1" applyBorder="1" applyAlignment="1" applyProtection="1">
      <alignment horizontal="center" vertical="center"/>
      <protection locked="0"/>
    </xf>
    <xf numFmtId="0" fontId="13" fillId="0" borderId="56" xfId="54" applyNumberFormat="1" applyFont="1" applyFill="1" applyBorder="1" applyAlignment="1" applyProtection="1">
      <alignment horizontal="center" vertical="center"/>
      <protection locked="0"/>
    </xf>
    <xf numFmtId="0" fontId="13" fillId="0" borderId="57" xfId="54" applyNumberFormat="1" applyFont="1" applyFill="1" applyBorder="1" applyAlignment="1" applyProtection="1">
      <alignment horizontal="center" vertical="center"/>
      <protection locked="0"/>
    </xf>
    <xf numFmtId="0" fontId="17" fillId="35" borderId="11" xfId="54" applyNumberFormat="1" applyFont="1" applyFill="1" applyBorder="1" applyAlignment="1">
      <alignment horizontal="center" vertical="center"/>
      <protection/>
    </xf>
    <xf numFmtId="0" fontId="17" fillId="35" borderId="38" xfId="54" applyNumberFormat="1" applyFont="1" applyFill="1" applyBorder="1" applyAlignment="1">
      <alignment horizontal="center" vertical="center"/>
      <protection/>
    </xf>
    <xf numFmtId="0" fontId="13" fillId="35" borderId="11" xfId="54" applyNumberFormat="1" applyFont="1" applyFill="1" applyBorder="1" applyAlignment="1">
      <alignment horizontal="center" vertical="center"/>
      <protection/>
    </xf>
    <xf numFmtId="0" fontId="17" fillId="35" borderId="24" xfId="54" applyNumberFormat="1" applyFont="1" applyFill="1" applyBorder="1" applyAlignment="1">
      <alignment horizontal="center" vertical="center"/>
      <protection/>
    </xf>
    <xf numFmtId="0" fontId="14" fillId="35" borderId="12" xfId="54" applyNumberFormat="1" applyFont="1" applyFill="1" applyBorder="1" applyAlignment="1">
      <alignment horizontal="center" vertical="center"/>
      <protection/>
    </xf>
    <xf numFmtId="0" fontId="25" fillId="34" borderId="0" xfId="54" applyFont="1" applyFill="1" applyBorder="1" applyAlignment="1" applyProtection="1">
      <alignment horizontal="center" vertical="center"/>
      <protection locked="0"/>
    </xf>
    <xf numFmtId="0" fontId="27" fillId="34" borderId="0" xfId="54" applyFont="1" applyFill="1" applyBorder="1" applyAlignment="1" applyProtection="1">
      <alignment horizontal="center" vertical="center" wrapText="1"/>
      <protection locked="0"/>
    </xf>
    <xf numFmtId="0" fontId="28" fillId="34" borderId="0" xfId="54" applyFont="1" applyFill="1" applyBorder="1" applyAlignment="1" applyProtection="1">
      <alignment horizontal="center" vertical="center" wrapText="1"/>
      <protection locked="0"/>
    </xf>
    <xf numFmtId="0" fontId="11" fillId="34" borderId="0" xfId="54" applyFont="1" applyFill="1" applyBorder="1" applyAlignment="1" applyProtection="1">
      <alignment horizontal="center"/>
      <protection locked="0"/>
    </xf>
    <xf numFmtId="0" fontId="28" fillId="34" borderId="54" xfId="54" applyNumberFormat="1" applyFont="1" applyFill="1" applyBorder="1" applyAlignment="1" applyProtection="1">
      <alignment horizontal="center" vertical="center" wrapText="1"/>
      <protection locked="0"/>
    </xf>
    <xf numFmtId="0" fontId="28" fillId="34" borderId="0" xfId="54" applyFont="1" applyFill="1" applyBorder="1" applyAlignment="1" applyProtection="1">
      <alignment horizontal="center" vertical="top"/>
      <protection locked="0"/>
    </xf>
    <xf numFmtId="0" fontId="32" fillId="34" borderId="54" xfId="54" applyNumberFormat="1" applyFont="1" applyFill="1" applyBorder="1" applyAlignment="1" applyProtection="1">
      <alignment horizontal="left" vertical="center" wrapText="1"/>
      <protection locked="0"/>
    </xf>
    <xf numFmtId="0" fontId="28" fillId="34" borderId="0" xfId="54" applyFont="1" applyFill="1" applyBorder="1" applyAlignment="1" applyProtection="1">
      <alignment horizontal="left" vertical="center"/>
      <protection locked="0"/>
    </xf>
    <xf numFmtId="0" fontId="32" fillId="34" borderId="54" xfId="54" applyNumberFormat="1" applyFont="1" applyFill="1" applyBorder="1" applyAlignment="1" applyProtection="1">
      <alignment horizontal="left" vertical="center"/>
      <protection locked="0"/>
    </xf>
    <xf numFmtId="0" fontId="29" fillId="34" borderId="54" xfId="54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54" applyFont="1">
      <alignment/>
      <protection/>
    </xf>
    <xf numFmtId="0" fontId="30" fillId="34" borderId="0" xfId="54" applyFont="1" applyFill="1" applyBorder="1" applyAlignment="1" applyProtection="1">
      <alignment horizontal="center" vertical="top"/>
      <protection locked="0"/>
    </xf>
    <xf numFmtId="0" fontId="31" fillId="34" borderId="0" xfId="54" applyFont="1" applyFill="1" applyBorder="1" applyAlignment="1" applyProtection="1">
      <alignment horizontal="center" vertical="center"/>
      <protection locked="0"/>
    </xf>
    <xf numFmtId="14" fontId="33" fillId="34" borderId="54" xfId="54" applyNumberFormat="1" applyFont="1" applyFill="1" applyBorder="1" applyAlignment="1" applyProtection="1">
      <alignment horizontal="left" vertical="center"/>
      <protection locked="0"/>
    </xf>
    <xf numFmtId="0" fontId="33" fillId="34" borderId="54" xfId="54" applyNumberFormat="1" applyFont="1" applyFill="1" applyBorder="1" applyAlignment="1" applyProtection="1">
      <alignment horizontal="left" vertical="center"/>
      <protection locked="0"/>
    </xf>
    <xf numFmtId="0" fontId="15" fillId="34" borderId="0" xfId="54" applyFont="1" applyFill="1" applyBorder="1" applyAlignment="1" applyProtection="1">
      <alignment horizontal="right" vertical="center"/>
      <protection locked="0"/>
    </xf>
    <xf numFmtId="14" fontId="32" fillId="34" borderId="54" xfId="54" applyNumberFormat="1" applyFont="1" applyFill="1" applyBorder="1" applyAlignment="1" applyProtection="1">
      <alignment horizontal="center" vertical="center"/>
      <protection locked="0"/>
    </xf>
    <xf numFmtId="0" fontId="32" fillId="34" borderId="54" xfId="54" applyNumberFormat="1" applyFont="1" applyFill="1" applyBorder="1" applyAlignment="1" applyProtection="1">
      <alignment horizontal="center" vertical="center"/>
      <protection locked="0"/>
    </xf>
    <xf numFmtId="0" fontId="30" fillId="34" borderId="0" xfId="54" applyFont="1" applyFill="1" applyBorder="1" applyAlignment="1" applyProtection="1">
      <alignment horizontal="left" vertical="top"/>
      <protection locked="0"/>
    </xf>
    <xf numFmtId="0" fontId="34" fillId="34" borderId="0" xfId="54" applyFont="1" applyFill="1" applyBorder="1" applyAlignment="1" applyProtection="1">
      <alignment horizontal="left" vertical="center"/>
      <protection locked="0"/>
    </xf>
    <xf numFmtId="0" fontId="31" fillId="34" borderId="0" xfId="54" applyFont="1" applyFill="1" applyBorder="1" applyAlignment="1" applyProtection="1">
      <alignment horizontal="left" vertical="center"/>
      <protection locked="0"/>
    </xf>
    <xf numFmtId="0" fontId="27" fillId="34" borderId="0" xfId="54" applyFont="1" applyFill="1" applyBorder="1" applyAlignment="1" applyProtection="1">
      <alignment horizontal="left" vertical="center"/>
      <protection locked="0"/>
    </xf>
    <xf numFmtId="0" fontId="5" fillId="0" borderId="0" xfId="54" applyFont="1" applyAlignment="1" applyProtection="1">
      <alignment horizontal="left" vertical="center"/>
      <protection locked="0"/>
    </xf>
    <xf numFmtId="0" fontId="0" fillId="0" borderId="10" xfId="54" applyNumberFormat="1" applyFont="1" applyBorder="1" applyAlignment="1" applyProtection="1">
      <alignment horizontal="center" vertical="center"/>
      <protection locked="0"/>
    </xf>
    <xf numFmtId="0" fontId="0" fillId="0" borderId="28" xfId="54" applyNumberFormat="1" applyFont="1" applyBorder="1" applyAlignment="1" applyProtection="1">
      <alignment horizontal="center" vertical="center" textRotation="90"/>
      <protection locked="0"/>
    </xf>
    <xf numFmtId="0" fontId="0" fillId="0" borderId="20" xfId="54" applyNumberFormat="1" applyFont="1" applyBorder="1" applyAlignment="1" applyProtection="1">
      <alignment horizontal="center" vertical="center" textRotation="90"/>
      <protection locked="0"/>
    </xf>
    <xf numFmtId="0" fontId="0" fillId="0" borderId="0" xfId="54" applyFont="1" applyAlignment="1" applyProtection="1">
      <alignment horizontal="center" vertical="center"/>
      <protection locked="0"/>
    </xf>
    <xf numFmtId="0" fontId="4" fillId="34" borderId="10" xfId="54" applyNumberFormat="1" applyFont="1" applyFill="1" applyBorder="1" applyAlignment="1" applyProtection="1">
      <alignment horizontal="center" vertical="center"/>
      <protection locked="0"/>
    </xf>
    <xf numFmtId="0" fontId="6" fillId="0" borderId="10" xfId="54" applyNumberFormat="1" applyFont="1" applyFill="1" applyBorder="1" applyAlignment="1" applyProtection="1">
      <alignment horizontal="center" vertical="center"/>
      <protection locked="0"/>
    </xf>
    <xf numFmtId="0" fontId="6" fillId="0" borderId="28" xfId="54" applyNumberFormat="1" applyFont="1" applyFill="1" applyBorder="1" applyAlignment="1" applyProtection="1">
      <alignment horizontal="center" vertical="center"/>
      <protection locked="0"/>
    </xf>
    <xf numFmtId="0" fontId="6" fillId="0" borderId="20" xfId="54" applyNumberFormat="1" applyFont="1" applyFill="1" applyBorder="1" applyAlignment="1" applyProtection="1">
      <alignment horizontal="center" vertical="center"/>
      <protection locked="0"/>
    </xf>
    <xf numFmtId="0" fontId="0" fillId="0" borderId="0" xfId="54" applyFont="1" applyFill="1" applyAlignment="1" applyProtection="1">
      <alignment horizontal="center" vertical="center"/>
      <protection locked="0"/>
    </xf>
    <xf numFmtId="0" fontId="7" fillId="0" borderId="10" xfId="54" applyNumberFormat="1" applyFont="1" applyFill="1" applyBorder="1" applyAlignment="1" applyProtection="1">
      <alignment horizontal="center" vertical="center"/>
      <protection locked="0"/>
    </xf>
    <xf numFmtId="0" fontId="8" fillId="0" borderId="0" xfId="54" applyFont="1" applyAlignment="1" applyProtection="1">
      <alignment horizontal="left" vertical="top"/>
      <protection locked="0"/>
    </xf>
    <xf numFmtId="0" fontId="0" fillId="0" borderId="0" xfId="54" applyFont="1" applyAlignment="1" applyProtection="1">
      <alignment horizontal="left" vertical="center"/>
      <protection locked="0"/>
    </xf>
    <xf numFmtId="0" fontId="0" fillId="0" borderId="0" xfId="54" applyFont="1" applyAlignment="1" applyProtection="1">
      <alignment horizontal="left" vertical="top" wrapText="1"/>
      <protection locked="0"/>
    </xf>
    <xf numFmtId="0" fontId="5" fillId="0" borderId="0" xfId="54" applyFont="1" applyAlignment="1" applyProtection="1">
      <alignment horizontal="left" vertical="top"/>
      <protection locked="0"/>
    </xf>
    <xf numFmtId="0" fontId="10" fillId="0" borderId="10" xfId="54" applyNumberFormat="1" applyFont="1" applyBorder="1" applyAlignment="1" applyProtection="1">
      <alignment horizontal="center" vertical="center"/>
      <protection locked="0"/>
    </xf>
    <xf numFmtId="0" fontId="10" fillId="0" borderId="10" xfId="54" applyNumberFormat="1" applyFont="1" applyBorder="1" applyAlignment="1" applyProtection="1">
      <alignment horizontal="center" vertical="center" wrapText="1"/>
      <protection locked="0"/>
    </xf>
    <xf numFmtId="0" fontId="10" fillId="0" borderId="0" xfId="54" applyFont="1">
      <alignment/>
      <protection/>
    </xf>
    <xf numFmtId="0" fontId="0" fillId="0" borderId="10" xfId="54" applyNumberFormat="1" applyFont="1" applyFill="1" applyBorder="1" applyAlignment="1" applyProtection="1">
      <alignment horizontal="center" vertical="center"/>
      <protection locked="0"/>
    </xf>
    <xf numFmtId="0" fontId="24" fillId="0" borderId="10" xfId="54" applyNumberFormat="1" applyFont="1" applyFill="1" applyBorder="1" applyAlignment="1" applyProtection="1">
      <alignment horizontal="center" vertical="center"/>
      <protection locked="0"/>
    </xf>
    <xf numFmtId="0" fontId="3" fillId="0" borderId="10" xfId="54" applyNumberFormat="1" applyFont="1" applyFill="1" applyBorder="1" applyAlignment="1" applyProtection="1">
      <alignment horizontal="center" vertical="center"/>
      <protection locked="0"/>
    </xf>
    <xf numFmtId="0" fontId="18" fillId="0" borderId="10" xfId="54" applyNumberFormat="1" applyFont="1" applyFill="1" applyBorder="1" applyAlignment="1" applyProtection="1">
      <alignment horizontal="center" vertical="center"/>
      <protection locked="0"/>
    </xf>
    <xf numFmtId="0" fontId="19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20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20" fillId="0" borderId="10" xfId="54" applyNumberFormat="1" applyFont="1" applyFill="1" applyBorder="1" applyAlignment="1" applyProtection="1">
      <alignment horizontal="center" vertical="center"/>
      <protection locked="0"/>
    </xf>
    <xf numFmtId="0" fontId="4" fillId="0" borderId="10" xfId="54" applyNumberFormat="1" applyFont="1" applyFill="1" applyBorder="1" applyAlignment="1" applyProtection="1">
      <alignment horizontal="center" vertical="center"/>
      <protection locked="0"/>
    </xf>
    <xf numFmtId="0" fontId="0" fillId="0" borderId="30" xfId="54" applyNumberFormat="1" applyFont="1" applyFill="1" applyBorder="1" applyAlignment="1" applyProtection="1">
      <alignment horizontal="center" vertical="center"/>
      <protection locked="0"/>
    </xf>
    <xf numFmtId="0" fontId="0" fillId="0" borderId="18" xfId="54" applyNumberFormat="1" applyFont="1" applyFill="1" applyBorder="1" applyAlignment="1" applyProtection="1">
      <alignment horizontal="center" vertical="center"/>
      <protection locked="0"/>
    </xf>
    <xf numFmtId="0" fontId="0" fillId="0" borderId="23" xfId="54" applyNumberFormat="1" applyFont="1" applyFill="1" applyBorder="1" applyAlignment="1" applyProtection="1">
      <alignment horizontal="center" vertical="center"/>
      <protection locked="0"/>
    </xf>
    <xf numFmtId="0" fontId="35" fillId="0" borderId="28" xfId="54" applyNumberFormat="1" applyFont="1" applyFill="1" applyBorder="1" applyAlignment="1">
      <alignment horizontal="left" vertical="center" wrapText="1"/>
      <protection/>
    </xf>
    <xf numFmtId="0" fontId="35" fillId="0" borderId="20" xfId="54" applyNumberFormat="1" applyFont="1" applyFill="1" applyBorder="1" applyAlignment="1">
      <alignment horizontal="left" vertical="center" wrapText="1"/>
      <protection/>
    </xf>
    <xf numFmtId="0" fontId="35" fillId="0" borderId="28" xfId="54" applyNumberFormat="1" applyFont="1" applyFill="1" applyBorder="1" applyAlignment="1">
      <alignment horizontal="center" vertical="center" wrapText="1"/>
      <protection/>
    </xf>
    <xf numFmtId="0" fontId="35" fillId="0" borderId="20" xfId="54" applyNumberFormat="1" applyFont="1" applyFill="1" applyBorder="1" applyAlignment="1">
      <alignment horizontal="center" vertical="center" wrapText="1"/>
      <protection/>
    </xf>
    <xf numFmtId="0" fontId="13" fillId="0" borderId="27" xfId="54" applyNumberFormat="1" applyFont="1" applyFill="1" applyBorder="1" applyAlignment="1" applyProtection="1">
      <alignment horizontal="center" vertical="center" wrapText="1"/>
      <protection locked="0"/>
    </xf>
    <xf numFmtId="0" fontId="13" fillId="0" borderId="26" xfId="54" applyNumberFormat="1" applyFont="1" applyFill="1" applyBorder="1" applyAlignment="1" applyProtection="1">
      <alignment horizontal="center" vertical="center" wrapText="1"/>
      <protection locked="0"/>
    </xf>
    <xf numFmtId="0" fontId="13" fillId="0" borderId="58" xfId="54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54" applyNumberFormat="1" applyFont="1" applyFill="1" applyBorder="1" applyAlignment="1" applyProtection="1">
      <alignment horizontal="center" vertical="center"/>
      <protection locked="0"/>
    </xf>
    <xf numFmtId="0" fontId="13" fillId="0" borderId="15" xfId="54" applyNumberFormat="1" applyFont="1" applyFill="1" applyBorder="1" applyAlignment="1">
      <alignment horizontal="center" vertical="center" wrapText="1"/>
      <protection/>
    </xf>
    <xf numFmtId="0" fontId="17" fillId="0" borderId="15" xfId="54" applyNumberFormat="1" applyFont="1" applyFill="1" applyBorder="1" applyAlignment="1">
      <alignment horizontal="center" vertical="center" wrapText="1"/>
      <protection/>
    </xf>
    <xf numFmtId="0" fontId="13" fillId="0" borderId="10" xfId="54" applyNumberFormat="1" applyFont="1" applyFill="1" applyBorder="1" applyAlignment="1" applyProtection="1">
      <alignment horizontal="center" vertical="center"/>
      <protection locked="0"/>
    </xf>
    <xf numFmtId="0" fontId="17" fillId="0" borderId="13" xfId="54" applyNumberFormat="1" applyFont="1" applyFill="1" applyBorder="1" applyAlignment="1">
      <alignment horizontal="center" vertical="center" wrapText="1"/>
      <protection/>
    </xf>
    <xf numFmtId="0" fontId="17" fillId="0" borderId="11" xfId="54" applyNumberFormat="1" applyFont="1" applyFill="1" applyBorder="1" applyAlignment="1">
      <alignment horizontal="center" vertical="center" wrapText="1"/>
      <protection/>
    </xf>
    <xf numFmtId="0" fontId="22" fillId="34" borderId="10" xfId="54" applyFont="1" applyFill="1" applyBorder="1" applyAlignment="1" applyProtection="1">
      <alignment horizontal="center" vertical="center" textRotation="90" wrapText="1"/>
      <protection locked="0"/>
    </xf>
    <xf numFmtId="0" fontId="17" fillId="34" borderId="10" xfId="54" applyFont="1" applyFill="1" applyBorder="1" applyAlignment="1" applyProtection="1">
      <alignment horizontal="center" vertical="center" wrapText="1"/>
      <protection locked="0"/>
    </xf>
    <xf numFmtId="0" fontId="13" fillId="34" borderId="10" xfId="54" applyFont="1" applyFill="1" applyBorder="1" applyAlignment="1" applyProtection="1">
      <alignment horizontal="left" vertical="center" wrapText="1"/>
      <protection locked="0"/>
    </xf>
    <xf numFmtId="0" fontId="13" fillId="34" borderId="10" xfId="54" applyFont="1" applyFill="1" applyBorder="1" applyAlignment="1" applyProtection="1">
      <alignment horizontal="center" vertical="center" wrapText="1"/>
      <protection locked="0"/>
    </xf>
    <xf numFmtId="0" fontId="13" fillId="34" borderId="10" xfId="54" applyFont="1" applyFill="1" applyBorder="1" applyAlignment="1" applyProtection="1">
      <alignment horizontal="center" vertical="center"/>
      <protection locked="0"/>
    </xf>
    <xf numFmtId="0" fontId="13" fillId="34" borderId="28" xfId="54" applyFont="1" applyFill="1" applyBorder="1" applyAlignment="1" applyProtection="1">
      <alignment horizontal="center" vertical="center"/>
      <protection locked="0"/>
    </xf>
    <xf numFmtId="0" fontId="23" fillId="34" borderId="28" xfId="54" applyFont="1" applyFill="1" applyBorder="1" applyAlignment="1" applyProtection="1">
      <alignment horizontal="center" vertical="center" textRotation="90" wrapText="1"/>
      <protection locked="0"/>
    </xf>
    <xf numFmtId="0" fontId="23" fillId="34" borderId="29" xfId="54" applyFont="1" applyFill="1" applyBorder="1" applyAlignment="1" applyProtection="1">
      <alignment horizontal="center" vertical="center" textRotation="90" wrapText="1"/>
      <protection locked="0"/>
    </xf>
    <xf numFmtId="0" fontId="23" fillId="34" borderId="20" xfId="54" applyFont="1" applyFill="1" applyBorder="1" applyAlignment="1" applyProtection="1">
      <alignment horizontal="center" vertical="center" textRotation="90" wrapText="1"/>
      <protection locked="0"/>
    </xf>
    <xf numFmtId="0" fontId="22" fillId="34" borderId="10" xfId="54" applyFont="1" applyFill="1" applyBorder="1" applyAlignment="1" applyProtection="1">
      <alignment horizontal="center" vertical="center" wrapText="1"/>
      <protection locked="0"/>
    </xf>
    <xf numFmtId="0" fontId="22" fillId="34" borderId="30" xfId="54" applyFont="1" applyFill="1" applyBorder="1" applyAlignment="1" applyProtection="1">
      <alignment horizontal="center" vertical="center" wrapText="1"/>
      <protection locked="0"/>
    </xf>
    <xf numFmtId="0" fontId="22" fillId="34" borderId="59" xfId="54" applyFont="1" applyFill="1" applyBorder="1" applyAlignment="1" applyProtection="1">
      <alignment horizontal="center" vertical="center" textRotation="90" wrapText="1"/>
      <protection locked="0"/>
    </xf>
    <xf numFmtId="0" fontId="22" fillId="34" borderId="48" xfId="54" applyFont="1" applyFill="1" applyBorder="1" applyAlignment="1" applyProtection="1">
      <alignment horizontal="center" vertical="center" textRotation="90" wrapText="1"/>
      <protection locked="0"/>
    </xf>
    <xf numFmtId="0" fontId="22" fillId="34" borderId="39" xfId="54" applyFont="1" applyFill="1" applyBorder="1" applyAlignment="1" applyProtection="1">
      <alignment horizontal="center" vertical="center"/>
      <protection locked="0"/>
    </xf>
    <xf numFmtId="0" fontId="22" fillId="34" borderId="40" xfId="54" applyFont="1" applyFill="1" applyBorder="1" applyAlignment="1" applyProtection="1">
      <alignment horizontal="center" vertical="center"/>
      <protection locked="0"/>
    </xf>
    <xf numFmtId="0" fontId="22" fillId="34" borderId="42" xfId="54" applyFont="1" applyFill="1" applyBorder="1" applyAlignment="1" applyProtection="1">
      <alignment horizontal="center" vertical="center"/>
      <protection locked="0"/>
    </xf>
    <xf numFmtId="0" fontId="22" fillId="34" borderId="17" xfId="54" applyFont="1" applyFill="1" applyBorder="1" applyAlignment="1" applyProtection="1">
      <alignment horizontal="center" vertical="center" wrapText="1"/>
      <protection locked="0"/>
    </xf>
    <xf numFmtId="0" fontId="22" fillId="34" borderId="35" xfId="54" applyFont="1" applyFill="1" applyBorder="1" applyAlignment="1" applyProtection="1">
      <alignment horizontal="center" vertical="center" textRotation="90" wrapText="1"/>
      <protection locked="0"/>
    </xf>
    <xf numFmtId="0" fontId="22" fillId="34" borderId="38" xfId="54" applyFont="1" applyFill="1" applyBorder="1" applyAlignment="1" applyProtection="1">
      <alignment horizontal="center" vertical="center" textRotation="90" wrapText="1"/>
      <protection locked="0"/>
    </xf>
    <xf numFmtId="0" fontId="22" fillId="34" borderId="28" xfId="54" applyFont="1" applyFill="1" applyBorder="1" applyAlignment="1" applyProtection="1">
      <alignment horizontal="center" vertical="center" textRotation="90" wrapText="1"/>
      <protection locked="0"/>
    </xf>
    <xf numFmtId="0" fontId="22" fillId="34" borderId="41" xfId="54" applyFont="1" applyFill="1" applyBorder="1" applyAlignment="1" applyProtection="1">
      <alignment horizontal="center" vertical="center" textRotation="90" wrapText="1"/>
      <protection locked="0"/>
    </xf>
    <xf numFmtId="0" fontId="22" fillId="34" borderId="18" xfId="54" applyFont="1" applyFill="1" applyBorder="1" applyAlignment="1" applyProtection="1">
      <alignment horizontal="center" vertical="center" wrapText="1"/>
      <protection locked="0"/>
    </xf>
    <xf numFmtId="0" fontId="22" fillId="34" borderId="23" xfId="54" applyFont="1" applyFill="1" applyBorder="1" applyAlignment="1" applyProtection="1">
      <alignment horizontal="center" vertical="center"/>
      <protection locked="0"/>
    </xf>
    <xf numFmtId="0" fontId="22" fillId="34" borderId="10" xfId="54" applyFont="1" applyFill="1" applyBorder="1" applyAlignment="1" applyProtection="1">
      <alignment horizontal="center" vertical="center"/>
      <protection locked="0"/>
    </xf>
    <xf numFmtId="0" fontId="22" fillId="34" borderId="10" xfId="54" applyFont="1" applyFill="1" applyBorder="1" applyAlignment="1" applyProtection="1">
      <alignment horizontal="center" vertical="center" textRotation="90"/>
      <protection locked="0"/>
    </xf>
    <xf numFmtId="0" fontId="22" fillId="34" borderId="30" xfId="54" applyFont="1" applyFill="1" applyBorder="1" applyAlignment="1" applyProtection="1">
      <alignment horizontal="center" vertical="center"/>
      <protection locked="0"/>
    </xf>
    <xf numFmtId="0" fontId="22" fillId="34" borderId="15" xfId="54" applyFont="1" applyFill="1" applyBorder="1" applyAlignment="1" applyProtection="1">
      <alignment horizontal="center" vertical="center"/>
      <protection locked="0"/>
    </xf>
    <xf numFmtId="0" fontId="22" fillId="34" borderId="16" xfId="54" applyFont="1" applyFill="1" applyBorder="1" applyAlignment="1" applyProtection="1">
      <alignment horizontal="center" vertical="center"/>
      <protection locked="0"/>
    </xf>
    <xf numFmtId="0" fontId="22" fillId="34" borderId="20" xfId="54" applyFont="1" applyFill="1" applyBorder="1" applyAlignment="1" applyProtection="1">
      <alignment horizontal="center" vertical="center" textRotation="90" wrapText="1"/>
      <protection locked="0"/>
    </xf>
    <xf numFmtId="0" fontId="22" fillId="34" borderId="23" xfId="54" applyFont="1" applyFill="1" applyBorder="1" applyAlignment="1" applyProtection="1">
      <alignment horizontal="center" vertical="center" wrapText="1"/>
      <protection locked="0"/>
    </xf>
    <xf numFmtId="0" fontId="17" fillId="0" borderId="12" xfId="54" applyNumberFormat="1" applyFont="1" applyFill="1" applyBorder="1" applyAlignment="1">
      <alignment horizontal="right" vertical="center"/>
      <protection/>
    </xf>
    <xf numFmtId="0" fontId="17" fillId="0" borderId="12" xfId="54" applyNumberFormat="1" applyFont="1" applyFill="1" applyBorder="1" applyAlignment="1">
      <alignment horizontal="center" vertical="center"/>
      <protection/>
    </xf>
    <xf numFmtId="0" fontId="17" fillId="0" borderId="10" xfId="54" applyNumberFormat="1" applyFont="1" applyFill="1" applyBorder="1" applyAlignment="1">
      <alignment horizontal="right" vertical="center"/>
      <protection/>
    </xf>
    <xf numFmtId="0" fontId="17" fillId="0" borderId="10" xfId="54" applyNumberFormat="1" applyFont="1" applyFill="1" applyBorder="1" applyAlignment="1">
      <alignment horizontal="center" vertical="center"/>
      <protection/>
    </xf>
    <xf numFmtId="0" fontId="17" fillId="0" borderId="16" xfId="54" applyNumberFormat="1" applyFont="1" applyFill="1" applyBorder="1" applyAlignment="1">
      <alignment horizontal="center" vertical="center" wrapText="1"/>
      <protection/>
    </xf>
    <xf numFmtId="0" fontId="17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13" fillId="0" borderId="19" xfId="54" applyNumberFormat="1" applyFont="1" applyFill="1" applyBorder="1" applyAlignment="1" applyProtection="1">
      <alignment horizontal="center" vertical="center" wrapText="1"/>
      <protection locked="0"/>
    </xf>
    <xf numFmtId="0" fontId="13" fillId="0" borderId="60" xfId="54" applyNumberFormat="1" applyFont="1" applyFill="1" applyBorder="1" applyAlignment="1">
      <alignment horizontal="center" vertical="center"/>
      <protection/>
    </xf>
    <xf numFmtId="0" fontId="15" fillId="0" borderId="10" xfId="54" applyNumberFormat="1" applyFont="1" applyFill="1" applyBorder="1" applyAlignment="1">
      <alignment horizontal="left" vertical="center" wrapText="1"/>
      <protection/>
    </xf>
    <xf numFmtId="0" fontId="13" fillId="0" borderId="10" xfId="54" applyNumberFormat="1" applyFont="1" applyFill="1" applyBorder="1" applyAlignment="1">
      <alignment horizontal="center" vertical="center"/>
      <protection/>
    </xf>
    <xf numFmtId="0" fontId="13" fillId="0" borderId="10" xfId="54" applyNumberFormat="1" applyFont="1" applyFill="1" applyBorder="1" applyAlignment="1">
      <alignment horizontal="left" vertical="center" wrapText="1"/>
      <protection/>
    </xf>
    <xf numFmtId="0" fontId="13" fillId="0" borderId="12" xfId="54" applyNumberFormat="1" applyFont="1" applyFill="1" applyBorder="1" applyAlignment="1">
      <alignment horizontal="left" vertical="center" wrapText="1"/>
      <protection/>
    </xf>
    <xf numFmtId="0" fontId="2" fillId="33" borderId="0" xfId="52" applyFont="1" applyFill="1" applyBorder="1" applyAlignment="1" applyProtection="1">
      <alignment horizontal="left" wrapText="1"/>
      <protection locked="0"/>
    </xf>
    <xf numFmtId="0" fontId="3" fillId="0" borderId="0" xfId="52" applyFont="1" applyAlignment="1" applyProtection="1">
      <alignment horizontal="left"/>
      <protection locked="0"/>
    </xf>
    <xf numFmtId="0" fontId="3" fillId="34" borderId="0" xfId="52" applyFont="1" applyFill="1" applyBorder="1" applyAlignment="1" applyProtection="1">
      <alignment horizontal="left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V28"/>
  <sheetViews>
    <sheetView showGridLines="0" zoomScalePageLayoutView="0" workbookViewId="0" topLeftCell="A1">
      <selection activeCell="AM28" sqref="AM28"/>
    </sheetView>
  </sheetViews>
  <sheetFormatPr defaultColWidth="14.66015625" defaultRowHeight="13.5" customHeight="1"/>
  <cols>
    <col min="1" max="1" width="6.5" style="6" customWidth="1"/>
    <col min="2" max="48" width="3.33203125" style="6" customWidth="1"/>
    <col min="49" max="16384" width="14.66015625" style="6" customWidth="1"/>
  </cols>
  <sheetData>
    <row r="1" spans="1:48" ht="33.75" customHeight="1">
      <c r="A1" s="191" t="s">
        <v>244</v>
      </c>
      <c r="B1" s="191"/>
      <c r="C1" s="191"/>
      <c r="D1" s="191"/>
      <c r="E1" s="191"/>
      <c r="F1" s="191"/>
      <c r="G1" s="191"/>
      <c r="H1" s="191"/>
      <c r="I1" s="191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5"/>
    </row>
    <row r="2" spans="1:48" ht="15" customHeight="1">
      <c r="A2" s="192" t="s">
        <v>338</v>
      </c>
      <c r="B2" s="192"/>
      <c r="C2" s="192"/>
      <c r="D2" s="192"/>
      <c r="E2" s="192"/>
      <c r="F2" s="192"/>
      <c r="G2" s="192"/>
      <c r="H2" s="192"/>
      <c r="I2" s="192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5"/>
    </row>
    <row r="3" spans="1:48" ht="15" customHeight="1">
      <c r="A3" s="192"/>
      <c r="B3" s="192"/>
      <c r="C3" s="192"/>
      <c r="D3" s="192"/>
      <c r="E3" s="192"/>
      <c r="F3" s="192"/>
      <c r="G3" s="192"/>
      <c r="H3" s="192"/>
      <c r="I3" s="192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5"/>
    </row>
    <row r="4" spans="1:48" ht="15" customHeight="1">
      <c r="A4" s="193" t="s">
        <v>339</v>
      </c>
      <c r="B4" s="193"/>
      <c r="C4" s="193"/>
      <c r="D4" s="193"/>
      <c r="E4" s="193"/>
      <c r="F4" s="193"/>
      <c r="G4" s="193"/>
      <c r="H4" s="193"/>
      <c r="I4" s="193"/>
      <c r="J4" s="194" t="s">
        <v>245</v>
      </c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194"/>
      <c r="AQ4" s="194"/>
      <c r="AR4" s="194"/>
      <c r="AS4" s="194"/>
      <c r="AT4" s="194"/>
      <c r="AU4" s="194"/>
      <c r="AV4" s="194"/>
    </row>
    <row r="5" spans="1:48" ht="15" customHeight="1">
      <c r="A5" s="193"/>
      <c r="B5" s="193"/>
      <c r="C5" s="193"/>
      <c r="D5" s="193"/>
      <c r="E5" s="193"/>
      <c r="F5" s="193"/>
      <c r="G5" s="193"/>
      <c r="H5" s="193"/>
      <c r="I5" s="193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4"/>
      <c r="AP5" s="194"/>
      <c r="AQ5" s="194"/>
      <c r="AR5" s="194"/>
      <c r="AS5" s="194"/>
      <c r="AT5" s="194"/>
      <c r="AU5" s="194"/>
      <c r="AV5" s="194"/>
    </row>
    <row r="6" spans="1:48" ht="11.25" customHeight="1">
      <c r="A6" s="195"/>
      <c r="B6" s="195"/>
      <c r="C6" s="195"/>
      <c r="D6" s="195"/>
      <c r="E6" s="195"/>
      <c r="F6" s="195"/>
      <c r="G6" s="195"/>
      <c r="H6" s="195"/>
      <c r="I6" s="195"/>
      <c r="J6" s="196" t="s">
        <v>246</v>
      </c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P6" s="196"/>
      <c r="AQ6" s="196"/>
      <c r="AR6" s="196"/>
      <c r="AS6" s="196"/>
      <c r="AT6" s="196"/>
      <c r="AU6" s="196"/>
      <c r="AV6" s="196"/>
    </row>
    <row r="7" spans="1:48" ht="11.25" customHeight="1">
      <c r="A7" s="195"/>
      <c r="B7" s="195"/>
      <c r="C7" s="195"/>
      <c r="D7" s="195"/>
      <c r="E7" s="195"/>
      <c r="F7" s="195"/>
      <c r="G7" s="195"/>
      <c r="H7" s="195"/>
      <c r="I7" s="195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96"/>
      <c r="AP7" s="196"/>
      <c r="AQ7" s="196"/>
      <c r="AR7" s="196"/>
      <c r="AS7" s="196"/>
      <c r="AT7" s="196"/>
      <c r="AU7" s="196"/>
      <c r="AV7" s="196"/>
    </row>
    <row r="8" spans="1:48" ht="12" customHeight="1">
      <c r="A8" s="193"/>
      <c r="B8" s="193"/>
      <c r="C8" s="193"/>
      <c r="D8" s="193"/>
      <c r="E8" s="193"/>
      <c r="F8" s="193"/>
      <c r="G8" s="193"/>
      <c r="H8" s="193"/>
      <c r="I8" s="193"/>
      <c r="J8" s="200" t="s">
        <v>247</v>
      </c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200"/>
      <c r="AI8" s="200"/>
      <c r="AJ8" s="200"/>
      <c r="AK8" s="200"/>
      <c r="AL8" s="200"/>
      <c r="AM8" s="200"/>
      <c r="AN8" s="200"/>
      <c r="AO8" s="200"/>
      <c r="AP8" s="200"/>
      <c r="AQ8" s="200"/>
      <c r="AR8" s="200"/>
      <c r="AS8" s="200"/>
      <c r="AT8" s="200"/>
      <c r="AU8" s="200"/>
      <c r="AV8" s="200"/>
    </row>
    <row r="9" spans="1:48" ht="12" customHeight="1">
      <c r="A9" s="84"/>
      <c r="B9" s="84"/>
      <c r="C9" s="84"/>
      <c r="D9" s="84"/>
      <c r="E9" s="84"/>
      <c r="F9" s="84"/>
      <c r="G9" s="84"/>
      <c r="H9" s="84"/>
      <c r="I9" s="84"/>
      <c r="J9" s="200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01"/>
      <c r="AO9" s="201"/>
      <c r="AP9" s="201"/>
      <c r="AQ9" s="201"/>
      <c r="AR9" s="201"/>
      <c r="AS9" s="201"/>
      <c r="AT9" s="201"/>
      <c r="AU9" s="201"/>
      <c r="AV9" s="201"/>
    </row>
    <row r="10" spans="1:48" ht="12" customHeight="1">
      <c r="A10" s="84"/>
      <c r="B10" s="84"/>
      <c r="C10" s="84"/>
      <c r="D10" s="84"/>
      <c r="E10" s="84"/>
      <c r="F10" s="84"/>
      <c r="G10" s="84"/>
      <c r="H10" s="84"/>
      <c r="I10" s="84"/>
      <c r="J10" s="200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  <c r="AO10" s="201"/>
      <c r="AP10" s="201"/>
      <c r="AQ10" s="201"/>
      <c r="AR10" s="201"/>
      <c r="AS10" s="201"/>
      <c r="AT10" s="201"/>
      <c r="AU10" s="201"/>
      <c r="AV10" s="201"/>
    </row>
    <row r="11" spans="1:48" ht="15.75" customHeight="1">
      <c r="A11" s="84"/>
      <c r="B11" s="84"/>
      <c r="C11" s="84"/>
      <c r="D11" s="84"/>
      <c r="E11" s="84"/>
      <c r="F11" s="84"/>
      <c r="G11" s="84"/>
      <c r="H11" s="84"/>
      <c r="I11" s="84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  <c r="AC11" s="200"/>
      <c r="AD11" s="200"/>
      <c r="AE11" s="200"/>
      <c r="AF11" s="200"/>
      <c r="AG11" s="200"/>
      <c r="AH11" s="200"/>
      <c r="AI11" s="200"/>
      <c r="AJ11" s="200"/>
      <c r="AK11" s="200"/>
      <c r="AL11" s="200"/>
      <c r="AM11" s="200"/>
      <c r="AN11" s="200"/>
      <c r="AO11" s="200"/>
      <c r="AP11" s="200"/>
      <c r="AQ11" s="200"/>
      <c r="AR11" s="200"/>
      <c r="AS11" s="200"/>
      <c r="AT11" s="200"/>
      <c r="AU11" s="200"/>
      <c r="AV11" s="200"/>
    </row>
    <row r="12" spans="1:48" ht="13.5" customHeight="1">
      <c r="A12" s="84"/>
      <c r="B12" s="84"/>
      <c r="C12" s="84"/>
      <c r="D12" s="84"/>
      <c r="E12" s="84"/>
      <c r="F12" s="84"/>
      <c r="G12" s="84"/>
      <c r="H12" s="84"/>
      <c r="I12" s="84"/>
      <c r="J12" s="202" t="s">
        <v>248</v>
      </c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202"/>
      <c r="AG12" s="202"/>
      <c r="AH12" s="202"/>
      <c r="AI12" s="202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  <c r="AV12" s="202"/>
    </row>
    <row r="13" spans="1:48" ht="13.5" customHeight="1">
      <c r="A13" s="84"/>
      <c r="B13" s="84"/>
      <c r="C13" s="84"/>
      <c r="D13" s="84"/>
      <c r="E13" s="84"/>
      <c r="F13" s="84"/>
      <c r="G13" s="84"/>
      <c r="H13" s="84"/>
      <c r="I13" s="84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202"/>
      <c r="AG13" s="202"/>
      <c r="AH13" s="202"/>
      <c r="AI13" s="202"/>
      <c r="AJ13" s="202"/>
      <c r="AK13" s="202"/>
      <c r="AL13" s="202"/>
      <c r="AM13" s="202"/>
      <c r="AN13" s="202"/>
      <c r="AO13" s="202"/>
      <c r="AP13" s="202"/>
      <c r="AQ13" s="202"/>
      <c r="AR13" s="202"/>
      <c r="AS13" s="202"/>
      <c r="AT13" s="202"/>
      <c r="AU13" s="202"/>
      <c r="AV13" s="202"/>
    </row>
    <row r="14" spans="1:48" ht="9.75" customHeight="1">
      <c r="A14" s="84"/>
      <c r="B14" s="84"/>
      <c r="C14" s="84"/>
      <c r="D14" s="84"/>
      <c r="E14" s="84"/>
      <c r="F14" s="84"/>
      <c r="G14" s="84"/>
      <c r="H14" s="84"/>
      <c r="I14" s="84"/>
      <c r="J14" s="203" t="s">
        <v>249</v>
      </c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203"/>
      <c r="X14" s="203"/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  <c r="AK14" s="203"/>
      <c r="AL14" s="203"/>
      <c r="AM14" s="203"/>
      <c r="AN14" s="203"/>
      <c r="AO14" s="203"/>
      <c r="AP14" s="203"/>
      <c r="AQ14" s="203"/>
      <c r="AR14" s="203"/>
      <c r="AS14" s="203"/>
      <c r="AT14" s="203"/>
      <c r="AU14" s="203"/>
      <c r="AV14" s="203"/>
    </row>
    <row r="15" spans="1:48" ht="8.25" customHeight="1">
      <c r="A15" s="84"/>
      <c r="B15" s="84"/>
      <c r="C15" s="84"/>
      <c r="D15" s="84"/>
      <c r="E15" s="84"/>
      <c r="F15" s="84"/>
      <c r="G15" s="84"/>
      <c r="H15" s="84"/>
      <c r="I15" s="84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203"/>
      <c r="W15" s="203"/>
      <c r="X15" s="203"/>
      <c r="Y15" s="203"/>
      <c r="Z15" s="203"/>
      <c r="AA15" s="203"/>
      <c r="AB15" s="203"/>
      <c r="AC15" s="203"/>
      <c r="AD15" s="203"/>
      <c r="AE15" s="203"/>
      <c r="AF15" s="203"/>
      <c r="AG15" s="203"/>
      <c r="AH15" s="203"/>
      <c r="AI15" s="203"/>
      <c r="AJ15" s="203"/>
      <c r="AK15" s="203"/>
      <c r="AL15" s="203"/>
      <c r="AM15" s="203"/>
      <c r="AN15" s="203"/>
      <c r="AO15" s="203"/>
      <c r="AP15" s="203"/>
      <c r="AQ15" s="203"/>
      <c r="AR15" s="203"/>
      <c r="AS15" s="203"/>
      <c r="AT15" s="203"/>
      <c r="AU15" s="203"/>
      <c r="AV15" s="203"/>
    </row>
    <row r="16" spans="1:48" ht="18" customHeight="1">
      <c r="A16" s="84"/>
      <c r="B16" s="84"/>
      <c r="C16" s="84"/>
      <c r="D16" s="84"/>
      <c r="E16" s="84"/>
      <c r="F16" s="84"/>
      <c r="G16" s="84"/>
      <c r="H16" s="84"/>
      <c r="I16" s="84"/>
      <c r="J16" s="204">
        <v>38391</v>
      </c>
      <c r="K16" s="205"/>
      <c r="L16" s="205"/>
      <c r="M16" s="205"/>
      <c r="N16" s="205"/>
      <c r="O16" s="84"/>
      <c r="P16" s="205" t="s">
        <v>291</v>
      </c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205"/>
      <c r="AH16" s="205"/>
      <c r="AI16" s="205"/>
      <c r="AJ16" s="205"/>
      <c r="AK16" s="205"/>
      <c r="AL16" s="205"/>
      <c r="AM16" s="205"/>
      <c r="AN16" s="205"/>
      <c r="AO16" s="205"/>
      <c r="AP16" s="205"/>
      <c r="AQ16" s="205"/>
      <c r="AR16" s="205"/>
      <c r="AS16" s="205"/>
      <c r="AT16" s="205"/>
      <c r="AU16" s="205"/>
      <c r="AV16" s="205"/>
    </row>
    <row r="17" spans="1:48" ht="18.75" customHeight="1">
      <c r="A17" s="84"/>
      <c r="B17" s="84"/>
      <c r="C17" s="84"/>
      <c r="D17" s="84"/>
      <c r="E17" s="84"/>
      <c r="F17" s="84"/>
      <c r="G17" s="84"/>
      <c r="H17" s="84"/>
      <c r="I17" s="84"/>
      <c r="J17" s="209" t="s">
        <v>250</v>
      </c>
      <c r="K17" s="209"/>
      <c r="L17" s="209"/>
      <c r="M17" s="209"/>
      <c r="N17" s="209"/>
      <c r="O17" s="209"/>
      <c r="P17" s="209" t="s">
        <v>251</v>
      </c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  <c r="AJ17" s="209"/>
      <c r="AK17" s="209"/>
      <c r="AL17" s="209"/>
      <c r="AM17" s="209"/>
      <c r="AN17" s="209"/>
      <c r="AO17" s="209"/>
      <c r="AP17" s="209"/>
      <c r="AQ17" s="209"/>
      <c r="AR17" s="209"/>
      <c r="AS17" s="209"/>
      <c r="AT17" s="209"/>
      <c r="AU17" s="209"/>
      <c r="AV17" s="209"/>
    </row>
    <row r="18" spans="1:48" ht="18" customHeight="1">
      <c r="A18" s="84"/>
      <c r="B18" s="84"/>
      <c r="C18" s="84"/>
      <c r="D18" s="84"/>
      <c r="E18" s="84"/>
      <c r="F18" s="84"/>
      <c r="G18" s="84"/>
      <c r="H18" s="84"/>
      <c r="I18" s="84"/>
      <c r="J18" s="198" t="s">
        <v>252</v>
      </c>
      <c r="K18" s="198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  <c r="X18" s="88"/>
      <c r="Y18" s="89"/>
      <c r="Z18" s="198" t="s">
        <v>253</v>
      </c>
      <c r="AA18" s="198"/>
      <c r="AB18" s="198"/>
      <c r="AC18" s="198"/>
      <c r="AD18" s="199" t="s">
        <v>254</v>
      </c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  <c r="AO18" s="199"/>
      <c r="AP18" s="199"/>
      <c r="AQ18" s="199"/>
      <c r="AR18" s="199"/>
      <c r="AS18" s="199"/>
      <c r="AT18" s="199"/>
      <c r="AU18" s="199"/>
      <c r="AV18" s="199"/>
    </row>
    <row r="19" spans="1:48" ht="19.5" customHeight="1">
      <c r="A19" s="84"/>
      <c r="B19" s="84"/>
      <c r="C19" s="84"/>
      <c r="D19" s="84"/>
      <c r="E19" s="84"/>
      <c r="F19" s="84"/>
      <c r="G19" s="84"/>
      <c r="H19" s="84"/>
      <c r="I19" s="84"/>
      <c r="J19" s="210" t="s">
        <v>255</v>
      </c>
      <c r="K19" s="210"/>
      <c r="L19" s="210"/>
      <c r="M19" s="210"/>
      <c r="N19" s="210"/>
      <c r="O19" s="210"/>
      <c r="P19" s="197" t="s">
        <v>290</v>
      </c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  <c r="AM19" s="197"/>
      <c r="AN19" s="197"/>
      <c r="AO19" s="197"/>
      <c r="AP19" s="197"/>
      <c r="AQ19" s="197"/>
      <c r="AR19" s="197"/>
      <c r="AS19" s="197"/>
      <c r="AT19" s="197"/>
      <c r="AU19" s="197"/>
      <c r="AV19" s="197"/>
    </row>
    <row r="20" spans="1:48" ht="18.75" customHeight="1">
      <c r="A20" s="84"/>
      <c r="B20" s="84"/>
      <c r="C20" s="84"/>
      <c r="D20" s="84"/>
      <c r="E20" s="84"/>
      <c r="F20" s="84"/>
      <c r="G20" s="84"/>
      <c r="H20" s="84"/>
      <c r="I20" s="84"/>
      <c r="J20" s="198" t="s">
        <v>256</v>
      </c>
      <c r="K20" s="198"/>
      <c r="L20" s="198"/>
      <c r="M20" s="198"/>
      <c r="N20" s="198"/>
      <c r="O20" s="198"/>
      <c r="P20" s="199" t="s">
        <v>337</v>
      </c>
      <c r="Q20" s="199"/>
      <c r="R20" s="199"/>
      <c r="S20" s="199"/>
      <c r="T20" s="199"/>
      <c r="U20" s="199"/>
      <c r="V20" s="199"/>
      <c r="W20" s="199"/>
      <c r="X20" s="199"/>
      <c r="Y20" s="199"/>
      <c r="Z20" s="199"/>
      <c r="AA20" s="199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5"/>
    </row>
    <row r="21" spans="1:48" ht="12.75" customHeight="1">
      <c r="A21" s="84"/>
      <c r="B21" s="84"/>
      <c r="C21" s="84"/>
      <c r="D21" s="84"/>
      <c r="E21" s="84"/>
      <c r="F21" s="84"/>
      <c r="G21" s="84"/>
      <c r="H21" s="84"/>
      <c r="I21" s="84"/>
      <c r="J21" s="86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6"/>
      <c r="Z21" s="86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6"/>
      <c r="AS21" s="84"/>
      <c r="AT21" s="84"/>
      <c r="AU21" s="84"/>
      <c r="AV21" s="85"/>
    </row>
    <row r="22" spans="1:48" ht="16.5" customHeight="1">
      <c r="A22" s="84"/>
      <c r="B22" s="84"/>
      <c r="C22" s="84"/>
      <c r="D22" s="84"/>
      <c r="E22" s="84"/>
      <c r="F22" s="84"/>
      <c r="G22" s="84"/>
      <c r="H22" s="84"/>
      <c r="I22" s="84"/>
      <c r="J22" s="198" t="s">
        <v>257</v>
      </c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84"/>
      <c r="W22" s="199" t="s">
        <v>288</v>
      </c>
      <c r="X22" s="199"/>
      <c r="Y22" s="199"/>
      <c r="Z22" s="199"/>
      <c r="AA22" s="199"/>
      <c r="AB22" s="84"/>
      <c r="AC22" s="84"/>
      <c r="AD22" s="211" t="s">
        <v>258</v>
      </c>
      <c r="AE22" s="211"/>
      <c r="AF22" s="211"/>
      <c r="AG22" s="211"/>
      <c r="AH22" s="211"/>
      <c r="AI22" s="211"/>
      <c r="AJ22" s="211"/>
      <c r="AK22" s="211"/>
      <c r="AL22" s="211"/>
      <c r="AM22" s="211"/>
      <c r="AN22" s="205">
        <v>2021</v>
      </c>
      <c r="AO22" s="205"/>
      <c r="AP22" s="205"/>
      <c r="AQ22" s="205"/>
      <c r="AR22" s="86"/>
      <c r="AS22" s="84"/>
      <c r="AT22" s="84"/>
      <c r="AU22" s="84"/>
      <c r="AV22" s="85"/>
    </row>
    <row r="23" spans="1:48" ht="11.25" customHeight="1">
      <c r="A23" s="84"/>
      <c r="B23" s="84"/>
      <c r="C23" s="84"/>
      <c r="D23" s="84"/>
      <c r="E23" s="84"/>
      <c r="F23" s="84"/>
      <c r="G23" s="84"/>
      <c r="H23" s="206"/>
      <c r="I23" s="206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5"/>
    </row>
    <row r="24" spans="1:48" ht="17.25" customHeight="1">
      <c r="A24" s="84"/>
      <c r="B24" s="84"/>
      <c r="C24" s="84"/>
      <c r="D24" s="84"/>
      <c r="E24" s="84"/>
      <c r="F24" s="84"/>
      <c r="G24" s="84"/>
      <c r="H24" s="206"/>
      <c r="I24" s="206"/>
      <c r="J24" s="212" t="s">
        <v>259</v>
      </c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2"/>
      <c r="W24" s="212"/>
      <c r="X24" s="212"/>
      <c r="Y24" s="212"/>
      <c r="Z24" s="212"/>
      <c r="AA24" s="212"/>
      <c r="AB24" s="212"/>
      <c r="AC24" s="212"/>
      <c r="AD24" s="197" t="s">
        <v>353</v>
      </c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197"/>
      <c r="AT24" s="197"/>
      <c r="AU24" s="197"/>
      <c r="AV24" s="197"/>
    </row>
    <row r="25" spans="1:48" ht="15.75" customHeight="1">
      <c r="A25" s="84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209" t="s">
        <v>260</v>
      </c>
      <c r="AE25" s="209"/>
      <c r="AF25" s="209"/>
      <c r="AG25" s="209"/>
      <c r="AH25" s="209"/>
      <c r="AI25" s="209"/>
      <c r="AJ25" s="209"/>
      <c r="AK25" s="209"/>
      <c r="AL25" s="209"/>
      <c r="AM25" s="209"/>
      <c r="AN25" s="209"/>
      <c r="AO25" s="209"/>
      <c r="AP25" s="209"/>
      <c r="AQ25" s="209"/>
      <c r="AR25" s="209"/>
      <c r="AS25" s="209"/>
      <c r="AT25" s="209"/>
      <c r="AU25" s="209"/>
      <c r="AV25" s="209"/>
    </row>
    <row r="26" spans="1:48" ht="7.5" customHeight="1">
      <c r="A26" s="84"/>
      <c r="B26" s="84"/>
      <c r="C26" s="84"/>
      <c r="D26" s="84"/>
      <c r="E26" s="84"/>
      <c r="F26" s="84"/>
      <c r="G26" s="84"/>
      <c r="H26" s="84"/>
      <c r="I26" s="84"/>
      <c r="J26" s="211"/>
      <c r="K26" s="211"/>
      <c r="L26" s="211"/>
      <c r="M26" s="211"/>
      <c r="N26" s="211"/>
      <c r="O26" s="211"/>
      <c r="P26" s="211"/>
      <c r="Q26" s="211"/>
      <c r="R26" s="211"/>
      <c r="S26" s="211"/>
      <c r="T26" s="211"/>
      <c r="U26" s="211"/>
      <c r="V26" s="211"/>
      <c r="W26" s="211"/>
      <c r="X26" s="211"/>
      <c r="Y26" s="211"/>
      <c r="Z26" s="211"/>
      <c r="AA26" s="211"/>
      <c r="AB26" s="211"/>
      <c r="AC26" s="211"/>
      <c r="AD26" s="209"/>
      <c r="AE26" s="209"/>
      <c r="AF26" s="209"/>
      <c r="AG26" s="209"/>
      <c r="AH26" s="209"/>
      <c r="AI26" s="209"/>
      <c r="AJ26" s="209"/>
      <c r="AK26" s="209"/>
      <c r="AL26" s="209"/>
      <c r="AM26" s="209"/>
      <c r="AN26" s="209"/>
      <c r="AO26" s="209"/>
      <c r="AP26" s="209"/>
      <c r="AQ26" s="209"/>
      <c r="AR26" s="209"/>
      <c r="AS26" s="209"/>
      <c r="AT26" s="209"/>
      <c r="AU26" s="209"/>
      <c r="AV26" s="209"/>
    </row>
    <row r="27" spans="1:48" ht="18.75" customHeight="1">
      <c r="A27" s="84"/>
      <c r="B27" s="84"/>
      <c r="C27" s="84"/>
      <c r="D27" s="84"/>
      <c r="E27" s="84"/>
      <c r="F27" s="84"/>
      <c r="G27" s="84"/>
      <c r="H27" s="84"/>
      <c r="I27" s="87"/>
      <c r="J27" s="211" t="s">
        <v>261</v>
      </c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06" t="s">
        <v>262</v>
      </c>
      <c r="V27" s="206"/>
      <c r="W27" s="207">
        <v>43111</v>
      </c>
      <c r="X27" s="208"/>
      <c r="Y27" s="208"/>
      <c r="Z27" s="208"/>
      <c r="AA27" s="208"/>
      <c r="AB27" s="206" t="s">
        <v>263</v>
      </c>
      <c r="AC27" s="206"/>
      <c r="AD27" s="208">
        <v>25</v>
      </c>
      <c r="AE27" s="208"/>
      <c r="AF27" s="208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5"/>
    </row>
    <row r="28" spans="1:48" ht="16.5" customHeight="1">
      <c r="A28" s="84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5"/>
    </row>
  </sheetData>
  <sheetProtection/>
  <mergeCells count="35">
    <mergeCell ref="J22:U22"/>
    <mergeCell ref="W22:AA22"/>
    <mergeCell ref="AD22:AM22"/>
    <mergeCell ref="AD27:AF27"/>
    <mergeCell ref="H23:I24"/>
    <mergeCell ref="J24:AC24"/>
    <mergeCell ref="AD24:AV24"/>
    <mergeCell ref="AD25:AV26"/>
    <mergeCell ref="J26:AC26"/>
    <mergeCell ref="J27:T27"/>
    <mergeCell ref="U27:V27"/>
    <mergeCell ref="W27:AA27"/>
    <mergeCell ref="AB27:AC27"/>
    <mergeCell ref="AN22:AQ22"/>
    <mergeCell ref="J17:O17"/>
    <mergeCell ref="P17:AV17"/>
    <mergeCell ref="J18:W18"/>
    <mergeCell ref="Z18:AC18"/>
    <mergeCell ref="AD18:AV18"/>
    <mergeCell ref="J19:O19"/>
    <mergeCell ref="P19:AV19"/>
    <mergeCell ref="J20:O20"/>
    <mergeCell ref="P20:AA20"/>
    <mergeCell ref="A8:I8"/>
    <mergeCell ref="J8:AV11"/>
    <mergeCell ref="J12:AV13"/>
    <mergeCell ref="J14:AV15"/>
    <mergeCell ref="J16:N16"/>
    <mergeCell ref="P16:AV16"/>
    <mergeCell ref="A1:I1"/>
    <mergeCell ref="A2:I3"/>
    <mergeCell ref="A4:I5"/>
    <mergeCell ref="J4:AV5"/>
    <mergeCell ref="A6:I7"/>
    <mergeCell ref="J6:AV7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I36"/>
  <sheetViews>
    <sheetView showGridLines="0" zoomScalePageLayoutView="0" workbookViewId="0" topLeftCell="A13">
      <selection activeCell="BK24" sqref="BK24"/>
    </sheetView>
  </sheetViews>
  <sheetFormatPr defaultColWidth="14.66015625" defaultRowHeight="13.5" customHeight="1"/>
  <cols>
    <col min="1" max="1" width="5.66015625" style="6" customWidth="1"/>
    <col min="2" max="2" width="3" style="6" customWidth="1"/>
    <col min="3" max="3" width="2.5" style="6" customWidth="1"/>
    <col min="4" max="4" width="2.66015625" style="6" customWidth="1"/>
    <col min="5" max="7" width="3.33203125" style="6" customWidth="1"/>
    <col min="8" max="9" width="2.5" style="6" customWidth="1"/>
    <col min="10" max="10" width="2.33203125" style="6" customWidth="1"/>
    <col min="11" max="11" width="2.83203125" style="6" customWidth="1"/>
    <col min="12" max="13" width="3.33203125" style="6" customWidth="1"/>
    <col min="14" max="14" width="2.33203125" style="6" customWidth="1"/>
    <col min="15" max="15" width="2.66015625" style="6" customWidth="1"/>
    <col min="16" max="16" width="2.33203125" style="6" customWidth="1"/>
    <col min="17" max="19" width="3.33203125" style="6" customWidth="1"/>
    <col min="20" max="20" width="2.66015625" style="6" customWidth="1"/>
    <col min="21" max="21" width="2.5" style="6" customWidth="1"/>
    <col min="22" max="23" width="2.66015625" style="6" customWidth="1"/>
    <col min="24" max="24" width="2.33203125" style="6" customWidth="1"/>
    <col min="25" max="26" width="2.66015625" style="6" customWidth="1"/>
    <col min="27" max="27" width="2.83203125" style="6" customWidth="1"/>
    <col min="28" max="28" width="2.66015625" style="6" customWidth="1"/>
    <col min="29" max="29" width="2.16015625" style="6" customWidth="1"/>
    <col min="30" max="30" width="3.33203125" style="6" customWidth="1"/>
    <col min="31" max="31" width="2.83203125" style="6" customWidth="1"/>
    <col min="32" max="32" width="3.33203125" style="6" customWidth="1"/>
    <col min="33" max="33" width="3" style="6" customWidth="1"/>
    <col min="34" max="35" width="3.33203125" style="6" customWidth="1"/>
    <col min="36" max="37" width="2.83203125" style="6" customWidth="1"/>
    <col min="38" max="38" width="3.16015625" style="6" customWidth="1"/>
    <col min="39" max="39" width="3" style="6" customWidth="1"/>
    <col min="40" max="44" width="3.33203125" style="6" customWidth="1"/>
    <col min="45" max="45" width="3" style="6" customWidth="1"/>
    <col min="46" max="46" width="2.83203125" style="6" customWidth="1"/>
    <col min="47" max="47" width="2.66015625" style="6" customWidth="1"/>
    <col min="48" max="48" width="2.5" style="6" customWidth="1"/>
    <col min="49" max="49" width="3" style="6" customWidth="1"/>
    <col min="50" max="50" width="2.5" style="6" customWidth="1"/>
    <col min="51" max="53" width="3.33203125" style="6" customWidth="1"/>
    <col min="54" max="54" width="2" style="6" customWidth="1"/>
    <col min="55" max="55" width="3.33203125" style="6" customWidth="1"/>
    <col min="56" max="57" width="2.5" style="6" customWidth="1"/>
    <col min="58" max="58" width="1.0078125" style="6" customWidth="1"/>
    <col min="59" max="59" width="3" style="6" customWidth="1"/>
    <col min="60" max="60" width="1.83203125" style="6" customWidth="1"/>
    <col min="61" max="61" width="3.16015625" style="6" customWidth="1"/>
    <col min="62" max="62" width="10.5" style="6" customWidth="1"/>
    <col min="63" max="16384" width="14.66015625" style="6" customWidth="1"/>
  </cols>
  <sheetData>
    <row r="1" spans="1:34" ht="7.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17" ht="19.5" customHeight="1">
      <c r="A2" s="213" t="s">
        <v>167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</row>
    <row r="3" spans="1:53" ht="11.25" customHeight="1">
      <c r="A3" s="214" t="s">
        <v>168</v>
      </c>
      <c r="B3" s="214" t="s">
        <v>169</v>
      </c>
      <c r="C3" s="214"/>
      <c r="D3" s="214"/>
      <c r="E3" s="214"/>
      <c r="F3" s="215" t="s">
        <v>170</v>
      </c>
      <c r="G3" s="214" t="s">
        <v>171</v>
      </c>
      <c r="H3" s="214"/>
      <c r="I3" s="214"/>
      <c r="J3" s="215" t="s">
        <v>172</v>
      </c>
      <c r="K3" s="214" t="s">
        <v>173</v>
      </c>
      <c r="L3" s="214"/>
      <c r="M3" s="214"/>
      <c r="N3" s="7"/>
      <c r="O3" s="214" t="s">
        <v>174</v>
      </c>
      <c r="P3" s="214"/>
      <c r="Q3" s="214"/>
      <c r="R3" s="214"/>
      <c r="S3" s="215" t="s">
        <v>175</v>
      </c>
      <c r="T3" s="214" t="s">
        <v>176</v>
      </c>
      <c r="U3" s="214"/>
      <c r="V3" s="214"/>
      <c r="W3" s="215" t="s">
        <v>177</v>
      </c>
      <c r="X3" s="214" t="s">
        <v>178</v>
      </c>
      <c r="Y3" s="214"/>
      <c r="Z3" s="214"/>
      <c r="AA3" s="215" t="s">
        <v>179</v>
      </c>
      <c r="AB3" s="214" t="s">
        <v>180</v>
      </c>
      <c r="AC3" s="214"/>
      <c r="AD3" s="214"/>
      <c r="AE3" s="214"/>
      <c r="AF3" s="215" t="s">
        <v>181</v>
      </c>
      <c r="AG3" s="214" t="s">
        <v>182</v>
      </c>
      <c r="AH3" s="214"/>
      <c r="AI3" s="214"/>
      <c r="AJ3" s="215" t="s">
        <v>183</v>
      </c>
      <c r="AK3" s="214" t="s">
        <v>184</v>
      </c>
      <c r="AL3" s="214"/>
      <c r="AM3" s="214"/>
      <c r="AN3" s="214"/>
      <c r="AO3" s="214" t="s">
        <v>185</v>
      </c>
      <c r="AP3" s="214"/>
      <c r="AQ3" s="214"/>
      <c r="AR3" s="214"/>
      <c r="AS3" s="215" t="s">
        <v>186</v>
      </c>
      <c r="AT3" s="214" t="s">
        <v>187</v>
      </c>
      <c r="AU3" s="214"/>
      <c r="AV3" s="214"/>
      <c r="AW3" s="215" t="s">
        <v>188</v>
      </c>
      <c r="AX3" s="214" t="s">
        <v>189</v>
      </c>
      <c r="AY3" s="214"/>
      <c r="AZ3" s="214"/>
      <c r="BA3" s="214"/>
    </row>
    <row r="4" spans="1:53" ht="60.75" customHeight="1">
      <c r="A4" s="214"/>
      <c r="B4" s="14" t="s">
        <v>190</v>
      </c>
      <c r="C4" s="14" t="s">
        <v>191</v>
      </c>
      <c r="D4" s="14" t="s">
        <v>192</v>
      </c>
      <c r="E4" s="14" t="s">
        <v>193</v>
      </c>
      <c r="F4" s="216"/>
      <c r="G4" s="14" t="s">
        <v>194</v>
      </c>
      <c r="H4" s="14" t="s">
        <v>195</v>
      </c>
      <c r="I4" s="14" t="s">
        <v>196</v>
      </c>
      <c r="J4" s="216"/>
      <c r="K4" s="14" t="s">
        <v>197</v>
      </c>
      <c r="L4" s="14" t="s">
        <v>198</v>
      </c>
      <c r="M4" s="14" t="s">
        <v>199</v>
      </c>
      <c r="N4" s="14" t="s">
        <v>200</v>
      </c>
      <c r="O4" s="14" t="s">
        <v>190</v>
      </c>
      <c r="P4" s="14" t="s">
        <v>191</v>
      </c>
      <c r="Q4" s="14" t="s">
        <v>192</v>
      </c>
      <c r="R4" s="14" t="s">
        <v>193</v>
      </c>
      <c r="S4" s="216"/>
      <c r="T4" s="14" t="s">
        <v>201</v>
      </c>
      <c r="U4" s="14" t="s">
        <v>202</v>
      </c>
      <c r="V4" s="14" t="s">
        <v>203</v>
      </c>
      <c r="W4" s="216"/>
      <c r="X4" s="14" t="s">
        <v>204</v>
      </c>
      <c r="Y4" s="14" t="s">
        <v>205</v>
      </c>
      <c r="Z4" s="14" t="s">
        <v>206</v>
      </c>
      <c r="AA4" s="216"/>
      <c r="AB4" s="14" t="s">
        <v>204</v>
      </c>
      <c r="AC4" s="14" t="s">
        <v>205</v>
      </c>
      <c r="AD4" s="14" t="s">
        <v>206</v>
      </c>
      <c r="AE4" s="14" t="s">
        <v>207</v>
      </c>
      <c r="AF4" s="216"/>
      <c r="AG4" s="14" t="s">
        <v>194</v>
      </c>
      <c r="AH4" s="14" t="s">
        <v>195</v>
      </c>
      <c r="AI4" s="14" t="s">
        <v>196</v>
      </c>
      <c r="AJ4" s="216"/>
      <c r="AK4" s="14" t="s">
        <v>208</v>
      </c>
      <c r="AL4" s="14" t="s">
        <v>209</v>
      </c>
      <c r="AM4" s="14" t="s">
        <v>210</v>
      </c>
      <c r="AN4" s="14" t="s">
        <v>211</v>
      </c>
      <c r="AO4" s="14" t="s">
        <v>190</v>
      </c>
      <c r="AP4" s="14" t="s">
        <v>191</v>
      </c>
      <c r="AQ4" s="14" t="s">
        <v>192</v>
      </c>
      <c r="AR4" s="14" t="s">
        <v>193</v>
      </c>
      <c r="AS4" s="216"/>
      <c r="AT4" s="14" t="s">
        <v>194</v>
      </c>
      <c r="AU4" s="14" t="s">
        <v>195</v>
      </c>
      <c r="AV4" s="14" t="s">
        <v>196</v>
      </c>
      <c r="AW4" s="216"/>
      <c r="AX4" s="14" t="s">
        <v>197</v>
      </c>
      <c r="AY4" s="14" t="s">
        <v>198</v>
      </c>
      <c r="AZ4" s="14" t="s">
        <v>199</v>
      </c>
      <c r="BA4" s="15" t="s">
        <v>212</v>
      </c>
    </row>
    <row r="5" spans="1:53" ht="9.75" customHeight="1">
      <c r="A5" s="214"/>
      <c r="B5" s="8" t="s">
        <v>7</v>
      </c>
      <c r="C5" s="8" t="s">
        <v>9</v>
      </c>
      <c r="D5" s="8" t="s">
        <v>13</v>
      </c>
      <c r="E5" s="8" t="s">
        <v>17</v>
      </c>
      <c r="F5" s="8" t="s">
        <v>18</v>
      </c>
      <c r="G5" s="8" t="s">
        <v>15</v>
      </c>
      <c r="H5" s="8" t="s">
        <v>6</v>
      </c>
      <c r="I5" s="8" t="s">
        <v>21</v>
      </c>
      <c r="J5" s="8" t="s">
        <v>23</v>
      </c>
      <c r="K5" s="8" t="s">
        <v>25</v>
      </c>
      <c r="L5" s="8" t="s">
        <v>28</v>
      </c>
      <c r="M5" s="8" t="s">
        <v>31</v>
      </c>
      <c r="N5" s="8" t="s">
        <v>33</v>
      </c>
      <c r="O5" s="8" t="s">
        <v>35</v>
      </c>
      <c r="P5" s="8" t="s">
        <v>37</v>
      </c>
      <c r="Q5" s="8" t="s">
        <v>39</v>
      </c>
      <c r="R5" s="8" t="s">
        <v>42</v>
      </c>
      <c r="S5" s="8" t="s">
        <v>44</v>
      </c>
      <c r="T5" s="8" t="s">
        <v>46</v>
      </c>
      <c r="U5" s="8" t="s">
        <v>48</v>
      </c>
      <c r="V5" s="8" t="s">
        <v>50</v>
      </c>
      <c r="W5" s="8" t="s">
        <v>55</v>
      </c>
      <c r="X5" s="8" t="s">
        <v>57</v>
      </c>
      <c r="Y5" s="8" t="s">
        <v>58</v>
      </c>
      <c r="Z5" s="8" t="s">
        <v>59</v>
      </c>
      <c r="AA5" s="8" t="s">
        <v>61</v>
      </c>
      <c r="AB5" s="8" t="s">
        <v>63</v>
      </c>
      <c r="AC5" s="8" t="s">
        <v>67</v>
      </c>
      <c r="AD5" s="8" t="s">
        <v>69</v>
      </c>
      <c r="AE5" s="8" t="s">
        <v>70</v>
      </c>
      <c r="AF5" s="8" t="s">
        <v>74</v>
      </c>
      <c r="AG5" s="8" t="s">
        <v>76</v>
      </c>
      <c r="AH5" s="8" t="s">
        <v>78</v>
      </c>
      <c r="AI5" s="8" t="s">
        <v>80</v>
      </c>
      <c r="AJ5" s="8" t="s">
        <v>81</v>
      </c>
      <c r="AK5" s="8" t="s">
        <v>84</v>
      </c>
      <c r="AL5" s="8" t="s">
        <v>113</v>
      </c>
      <c r="AM5" s="8" t="s">
        <v>114</v>
      </c>
      <c r="AN5" s="8" t="s">
        <v>115</v>
      </c>
      <c r="AO5" s="8" t="s">
        <v>116</v>
      </c>
      <c r="AP5" s="8" t="s">
        <v>117</v>
      </c>
      <c r="AQ5" s="8" t="s">
        <v>118</v>
      </c>
      <c r="AR5" s="8" t="s">
        <v>119</v>
      </c>
      <c r="AS5" s="8" t="s">
        <v>120</v>
      </c>
      <c r="AT5" s="8" t="s">
        <v>121</v>
      </c>
      <c r="AU5" s="8" t="s">
        <v>122</v>
      </c>
      <c r="AV5" s="8" t="s">
        <v>123</v>
      </c>
      <c r="AW5" s="8" t="s">
        <v>124</v>
      </c>
      <c r="AX5" s="8" t="s">
        <v>125</v>
      </c>
      <c r="AY5" s="8" t="s">
        <v>126</v>
      </c>
      <c r="AZ5" s="8" t="s">
        <v>127</v>
      </c>
      <c r="BA5" s="10" t="s">
        <v>128</v>
      </c>
    </row>
    <row r="6" spans="1:53" ht="2.25" customHeight="1">
      <c r="A6" s="8"/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17"/>
      <c r="AQ6" s="217"/>
      <c r="AR6" s="217"/>
      <c r="AS6" s="217"/>
      <c r="AT6" s="217"/>
      <c r="AU6" s="217"/>
      <c r="AV6" s="217"/>
      <c r="AW6" s="217"/>
      <c r="AX6" s="217"/>
      <c r="AY6" s="217"/>
      <c r="AZ6" s="217"/>
      <c r="BA6" s="217"/>
    </row>
    <row r="7" spans="1:55" ht="10.5" customHeight="1">
      <c r="A7" s="218" t="s">
        <v>213</v>
      </c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 t="s">
        <v>214</v>
      </c>
      <c r="S7" s="90" t="s">
        <v>215</v>
      </c>
      <c r="T7" s="220" t="s">
        <v>215</v>
      </c>
      <c r="U7" s="220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19"/>
      <c r="AJ7" s="219"/>
      <c r="AK7" s="219"/>
      <c r="AL7" s="219"/>
      <c r="AM7" s="219"/>
      <c r="AN7" s="219"/>
      <c r="AO7" s="219"/>
      <c r="AP7" s="219"/>
      <c r="AQ7" s="219"/>
      <c r="AR7" s="219" t="s">
        <v>214</v>
      </c>
      <c r="AS7" s="219" t="s">
        <v>215</v>
      </c>
      <c r="AT7" s="219" t="s">
        <v>215</v>
      </c>
      <c r="AU7" s="219" t="s">
        <v>215</v>
      </c>
      <c r="AV7" s="219" t="s">
        <v>215</v>
      </c>
      <c r="AW7" s="219" t="s">
        <v>215</v>
      </c>
      <c r="AX7" s="219" t="s">
        <v>215</v>
      </c>
      <c r="AY7" s="219" t="s">
        <v>215</v>
      </c>
      <c r="AZ7" s="219" t="s">
        <v>215</v>
      </c>
      <c r="BA7" s="219" t="s">
        <v>215</v>
      </c>
      <c r="BB7" s="11"/>
      <c r="BC7" s="9"/>
    </row>
    <row r="8" spans="1:53" ht="10.5" customHeight="1">
      <c r="A8" s="218"/>
      <c r="B8" s="219"/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91"/>
      <c r="T8" s="221"/>
      <c r="U8" s="221"/>
      <c r="V8" s="219"/>
      <c r="W8" s="219"/>
      <c r="X8" s="219"/>
      <c r="Y8" s="219"/>
      <c r="Z8" s="219"/>
      <c r="AA8" s="219"/>
      <c r="AB8" s="219"/>
      <c r="AC8" s="219"/>
      <c r="AD8" s="219"/>
      <c r="AE8" s="219"/>
      <c r="AF8" s="219"/>
      <c r="AG8" s="219"/>
      <c r="AH8" s="219"/>
      <c r="AI8" s="219"/>
      <c r="AJ8" s="219"/>
      <c r="AK8" s="219"/>
      <c r="AL8" s="219"/>
      <c r="AM8" s="219"/>
      <c r="AN8" s="219"/>
      <c r="AO8" s="219"/>
      <c r="AP8" s="219"/>
      <c r="AQ8" s="219"/>
      <c r="AR8" s="219"/>
      <c r="AS8" s="219"/>
      <c r="AT8" s="219"/>
      <c r="AU8" s="219"/>
      <c r="AV8" s="219"/>
      <c r="AW8" s="219"/>
      <c r="AX8" s="219"/>
      <c r="AY8" s="219"/>
      <c r="AZ8" s="219"/>
      <c r="BA8" s="219"/>
    </row>
    <row r="9" spans="1:53" ht="2.25" customHeight="1">
      <c r="A9" s="8"/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222"/>
      <c r="AK9" s="222"/>
      <c r="AL9" s="222"/>
      <c r="AM9" s="222"/>
      <c r="AN9" s="222"/>
      <c r="AO9" s="222"/>
      <c r="AP9" s="222"/>
      <c r="AQ9" s="222"/>
      <c r="AR9" s="222"/>
      <c r="AS9" s="222"/>
      <c r="AT9" s="222"/>
      <c r="AU9" s="222"/>
      <c r="AV9" s="222"/>
      <c r="AW9" s="222"/>
      <c r="AX9" s="222"/>
      <c r="AY9" s="222"/>
      <c r="AZ9" s="222"/>
      <c r="BA9" s="222"/>
    </row>
    <row r="10" spans="1:61" ht="10.5" customHeight="1">
      <c r="A10" s="218" t="s">
        <v>216</v>
      </c>
      <c r="B10" s="219"/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20" t="s">
        <v>214</v>
      </c>
      <c r="S10" s="220" t="s">
        <v>215</v>
      </c>
      <c r="T10" s="220" t="s">
        <v>215</v>
      </c>
      <c r="U10" s="220"/>
      <c r="V10" s="219"/>
      <c r="W10" s="219"/>
      <c r="X10" s="219"/>
      <c r="Y10" s="219"/>
      <c r="Z10" s="219"/>
      <c r="AA10" s="219"/>
      <c r="AB10" s="219"/>
      <c r="AC10" s="219"/>
      <c r="AD10" s="219"/>
      <c r="AE10" s="219"/>
      <c r="AF10" s="219"/>
      <c r="AG10" s="219"/>
      <c r="AH10" s="219"/>
      <c r="AI10" s="219"/>
      <c r="AJ10" s="219"/>
      <c r="AK10" s="219"/>
      <c r="AL10" s="219"/>
      <c r="AM10" s="219" t="s">
        <v>4</v>
      </c>
      <c r="AN10" s="219" t="s">
        <v>4</v>
      </c>
      <c r="AO10" s="219" t="s">
        <v>4</v>
      </c>
      <c r="AP10" s="219" t="s">
        <v>4</v>
      </c>
      <c r="AQ10" s="219" t="s">
        <v>4</v>
      </c>
      <c r="AR10" s="219" t="s">
        <v>214</v>
      </c>
      <c r="AS10" s="219" t="s">
        <v>215</v>
      </c>
      <c r="AT10" s="219" t="s">
        <v>215</v>
      </c>
      <c r="AU10" s="219" t="s">
        <v>215</v>
      </c>
      <c r="AV10" s="219" t="s">
        <v>215</v>
      </c>
      <c r="AW10" s="219" t="s">
        <v>215</v>
      </c>
      <c r="AX10" s="219" t="s">
        <v>215</v>
      </c>
      <c r="AY10" s="219" t="s">
        <v>215</v>
      </c>
      <c r="AZ10" s="219" t="s">
        <v>215</v>
      </c>
      <c r="BA10" s="219" t="s">
        <v>215</v>
      </c>
      <c r="BB10" s="11"/>
      <c r="BC10" s="9"/>
      <c r="BD10" s="11"/>
      <c r="BE10" s="11"/>
      <c r="BF10" s="9"/>
      <c r="BG10" s="11"/>
      <c r="BH10" s="11"/>
      <c r="BI10" s="9"/>
    </row>
    <row r="11" spans="1:61" ht="10.5" customHeight="1">
      <c r="A11" s="218"/>
      <c r="B11" s="219"/>
      <c r="C11" s="219"/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21"/>
      <c r="S11" s="221"/>
      <c r="T11" s="221"/>
      <c r="U11" s="221"/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  <c r="AH11" s="219"/>
      <c r="AI11" s="219"/>
      <c r="AJ11" s="219"/>
      <c r="AK11" s="219"/>
      <c r="AL11" s="219"/>
      <c r="AM11" s="219"/>
      <c r="AN11" s="219"/>
      <c r="AO11" s="219"/>
      <c r="AP11" s="219"/>
      <c r="AQ11" s="219"/>
      <c r="AR11" s="219"/>
      <c r="AS11" s="219"/>
      <c r="AT11" s="219"/>
      <c r="AU11" s="219"/>
      <c r="AV11" s="219"/>
      <c r="AW11" s="219"/>
      <c r="AX11" s="219"/>
      <c r="AY11" s="219"/>
      <c r="AZ11" s="219"/>
      <c r="BA11" s="219"/>
      <c r="BB11" s="11"/>
      <c r="BC11" s="9"/>
      <c r="BD11" s="11"/>
      <c r="BE11" s="11"/>
      <c r="BF11" s="9"/>
      <c r="BG11" s="11"/>
      <c r="BH11" s="11"/>
      <c r="BI11" s="9"/>
    </row>
    <row r="12" spans="1:61" ht="2.25" customHeight="1">
      <c r="A12" s="8"/>
      <c r="B12" s="222"/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  <c r="AJ12" s="222"/>
      <c r="AK12" s="222"/>
      <c r="AL12" s="222"/>
      <c r="AM12" s="222"/>
      <c r="AN12" s="222"/>
      <c r="AO12" s="222"/>
      <c r="AP12" s="222"/>
      <c r="AQ12" s="222"/>
      <c r="AR12" s="222"/>
      <c r="AS12" s="222"/>
      <c r="AT12" s="222"/>
      <c r="AU12" s="222"/>
      <c r="AV12" s="222"/>
      <c r="AW12" s="222"/>
      <c r="AX12" s="222"/>
      <c r="AY12" s="222"/>
      <c r="AZ12" s="222"/>
      <c r="BA12" s="222"/>
      <c r="BB12" s="11"/>
      <c r="BC12" s="9"/>
      <c r="BD12" s="11"/>
      <c r="BE12" s="11"/>
      <c r="BF12" s="9"/>
      <c r="BG12" s="11"/>
      <c r="BH12" s="11"/>
      <c r="BI12" s="9"/>
    </row>
    <row r="13" spans="1:61" ht="10.5" customHeight="1">
      <c r="A13" s="218" t="s">
        <v>217</v>
      </c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 t="s">
        <v>4</v>
      </c>
      <c r="O13" s="219" t="s">
        <v>4</v>
      </c>
      <c r="P13" s="219" t="s">
        <v>4</v>
      </c>
      <c r="Q13" s="219" t="s">
        <v>4</v>
      </c>
      <c r="R13" s="219" t="s">
        <v>214</v>
      </c>
      <c r="S13" s="220" t="s">
        <v>215</v>
      </c>
      <c r="T13" s="219" t="s">
        <v>215</v>
      </c>
      <c r="U13" s="220"/>
      <c r="V13" s="219"/>
      <c r="W13" s="219"/>
      <c r="X13" s="219"/>
      <c r="Y13" s="219"/>
      <c r="Z13" s="219"/>
      <c r="AA13" s="219"/>
      <c r="AB13" s="219"/>
      <c r="AC13" s="219"/>
      <c r="AD13" s="219"/>
      <c r="AE13" s="219"/>
      <c r="AF13" s="219"/>
      <c r="AG13" s="219"/>
      <c r="AH13" s="219"/>
      <c r="AI13" s="219"/>
      <c r="AJ13" s="219"/>
      <c r="AK13" s="219" t="s">
        <v>214</v>
      </c>
      <c r="AL13" s="219" t="s">
        <v>4</v>
      </c>
      <c r="AM13" s="219" t="s">
        <v>4</v>
      </c>
      <c r="AN13" s="219" t="s">
        <v>215</v>
      </c>
      <c r="AO13" s="219" t="s">
        <v>215</v>
      </c>
      <c r="AP13" s="219" t="s">
        <v>215</v>
      </c>
      <c r="AQ13" s="219" t="s">
        <v>215</v>
      </c>
      <c r="AR13" s="219" t="s">
        <v>215</v>
      </c>
      <c r="AS13" s="219" t="s">
        <v>215</v>
      </c>
      <c r="AT13" s="219" t="s">
        <v>215</v>
      </c>
      <c r="AU13" s="219" t="s">
        <v>215</v>
      </c>
      <c r="AV13" s="219" t="s">
        <v>215</v>
      </c>
      <c r="AW13" s="219" t="s">
        <v>21</v>
      </c>
      <c r="AX13" s="219" t="s">
        <v>21</v>
      </c>
      <c r="AY13" s="219" t="s">
        <v>21</v>
      </c>
      <c r="AZ13" s="219" t="s">
        <v>21</v>
      </c>
      <c r="BA13" s="219" t="s">
        <v>21</v>
      </c>
      <c r="BB13" s="11"/>
      <c r="BC13" s="9"/>
      <c r="BD13" s="11"/>
      <c r="BE13" s="11"/>
      <c r="BF13" s="9"/>
      <c r="BG13" s="11"/>
      <c r="BH13" s="11"/>
      <c r="BI13" s="9"/>
    </row>
    <row r="14" spans="1:61" ht="10.5" customHeight="1">
      <c r="A14" s="218"/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21"/>
      <c r="T14" s="219"/>
      <c r="U14" s="221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219"/>
      <c r="AL14" s="219"/>
      <c r="AM14" s="219"/>
      <c r="AN14" s="219"/>
      <c r="AO14" s="219"/>
      <c r="AP14" s="219"/>
      <c r="AQ14" s="219"/>
      <c r="AR14" s="219"/>
      <c r="AS14" s="219"/>
      <c r="AT14" s="219"/>
      <c r="AU14" s="219"/>
      <c r="AV14" s="219"/>
      <c r="AW14" s="219"/>
      <c r="AX14" s="219"/>
      <c r="AY14" s="219"/>
      <c r="AZ14" s="219"/>
      <c r="BA14" s="219"/>
      <c r="BB14" s="11"/>
      <c r="BC14" s="9"/>
      <c r="BD14" s="11"/>
      <c r="BE14" s="11"/>
      <c r="BF14" s="9"/>
      <c r="BG14" s="11"/>
      <c r="BH14" s="11"/>
      <c r="BI14" s="9"/>
    </row>
    <row r="15" spans="1:61" ht="2.25" customHeight="1">
      <c r="A15" s="8"/>
      <c r="B15" s="222"/>
      <c r="C15" s="222"/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222"/>
      <c r="AK15" s="222"/>
      <c r="AL15" s="222"/>
      <c r="AM15" s="222"/>
      <c r="AN15" s="222"/>
      <c r="AO15" s="222"/>
      <c r="AP15" s="222"/>
      <c r="AQ15" s="222"/>
      <c r="AR15" s="222"/>
      <c r="AS15" s="222"/>
      <c r="AT15" s="222"/>
      <c r="AU15" s="222"/>
      <c r="AV15" s="222"/>
      <c r="AW15" s="222"/>
      <c r="AX15" s="222"/>
      <c r="AY15" s="222"/>
      <c r="AZ15" s="222"/>
      <c r="BA15" s="222"/>
      <c r="BB15" s="11"/>
      <c r="BC15" s="9"/>
      <c r="BD15" s="11"/>
      <c r="BE15" s="11"/>
      <c r="BF15" s="9"/>
      <c r="BG15" s="11"/>
      <c r="BH15" s="11"/>
      <c r="BI15" s="9"/>
    </row>
    <row r="16" spans="1:61" ht="10.5" customHeight="1">
      <c r="A16" s="218" t="s">
        <v>218</v>
      </c>
      <c r="B16" s="219" t="s">
        <v>21</v>
      </c>
      <c r="C16" s="219" t="s">
        <v>21</v>
      </c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 t="s">
        <v>4</v>
      </c>
      <c r="Q16" s="219" t="s">
        <v>4</v>
      </c>
      <c r="R16" s="219" t="s">
        <v>214</v>
      </c>
      <c r="S16" s="220" t="s">
        <v>215</v>
      </c>
      <c r="T16" s="219" t="s">
        <v>215</v>
      </c>
      <c r="U16" s="220"/>
      <c r="V16" s="219"/>
      <c r="W16" s="219"/>
      <c r="X16" s="219"/>
      <c r="Y16" s="219"/>
      <c r="Z16" s="219" t="s">
        <v>4</v>
      </c>
      <c r="AA16" s="219" t="s">
        <v>4</v>
      </c>
      <c r="AB16" s="219"/>
      <c r="AC16" s="219"/>
      <c r="AD16" s="219"/>
      <c r="AE16" s="219"/>
      <c r="AF16" s="219" t="s">
        <v>214</v>
      </c>
      <c r="AG16" s="219" t="s">
        <v>21</v>
      </c>
      <c r="AH16" s="219" t="s">
        <v>21</v>
      </c>
      <c r="AI16" s="219" t="s">
        <v>219</v>
      </c>
      <c r="AJ16" s="219" t="s">
        <v>219</v>
      </c>
      <c r="AK16" s="219" t="s">
        <v>219</v>
      </c>
      <c r="AL16" s="219" t="s">
        <v>219</v>
      </c>
      <c r="AM16" s="223" t="s">
        <v>220</v>
      </c>
      <c r="AN16" s="223" t="s">
        <v>220</v>
      </c>
      <c r="AO16" s="223" t="s">
        <v>220</v>
      </c>
      <c r="AP16" s="223" t="s">
        <v>220</v>
      </c>
      <c r="AQ16" s="219" t="s">
        <v>217</v>
      </c>
      <c r="AR16" s="219" t="s">
        <v>217</v>
      </c>
      <c r="AS16" s="219" t="s">
        <v>86</v>
      </c>
      <c r="AT16" s="219" t="s">
        <v>86</v>
      </c>
      <c r="AU16" s="219" t="s">
        <v>86</v>
      </c>
      <c r="AV16" s="219" t="s">
        <v>86</v>
      </c>
      <c r="AW16" s="219" t="s">
        <v>86</v>
      </c>
      <c r="AX16" s="219" t="s">
        <v>86</v>
      </c>
      <c r="AY16" s="219" t="s">
        <v>86</v>
      </c>
      <c r="AZ16" s="219" t="s">
        <v>86</v>
      </c>
      <c r="BA16" s="219" t="s">
        <v>86</v>
      </c>
      <c r="BB16" s="11"/>
      <c r="BC16" s="9"/>
      <c r="BD16" s="11"/>
      <c r="BE16" s="11"/>
      <c r="BF16" s="9"/>
      <c r="BG16" s="11"/>
      <c r="BH16" s="11"/>
      <c r="BI16" s="9"/>
    </row>
    <row r="17" spans="1:61" ht="10.5" customHeight="1">
      <c r="A17" s="218"/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21"/>
      <c r="T17" s="219"/>
      <c r="U17" s="221"/>
      <c r="V17" s="219"/>
      <c r="W17" s="219"/>
      <c r="X17" s="219"/>
      <c r="Y17" s="219"/>
      <c r="Z17" s="219"/>
      <c r="AA17" s="219"/>
      <c r="AB17" s="219"/>
      <c r="AC17" s="219"/>
      <c r="AD17" s="219"/>
      <c r="AE17" s="219"/>
      <c r="AF17" s="219"/>
      <c r="AG17" s="219"/>
      <c r="AH17" s="219"/>
      <c r="AI17" s="219"/>
      <c r="AJ17" s="219"/>
      <c r="AK17" s="219"/>
      <c r="AL17" s="219"/>
      <c r="AM17" s="223"/>
      <c r="AN17" s="223"/>
      <c r="AO17" s="223"/>
      <c r="AP17" s="223"/>
      <c r="AQ17" s="219"/>
      <c r="AR17" s="219"/>
      <c r="AS17" s="219"/>
      <c r="AT17" s="219"/>
      <c r="AU17" s="219"/>
      <c r="AV17" s="219"/>
      <c r="AW17" s="219"/>
      <c r="AX17" s="219"/>
      <c r="AY17" s="219"/>
      <c r="AZ17" s="219"/>
      <c r="BA17" s="219"/>
      <c r="BB17" s="11"/>
      <c r="BC17" s="9"/>
      <c r="BD17" s="11"/>
      <c r="BE17" s="11"/>
      <c r="BF17" s="9"/>
      <c r="BG17" s="11"/>
      <c r="BH17" s="11"/>
      <c r="BI17" s="9"/>
    </row>
    <row r="18" spans="1:61" ht="2.25" customHeight="1">
      <c r="A18" s="8"/>
      <c r="B18" s="222"/>
      <c r="C18" s="222"/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  <c r="AG18" s="222"/>
      <c r="AH18" s="222"/>
      <c r="AI18" s="222"/>
      <c r="AJ18" s="222"/>
      <c r="AK18" s="222"/>
      <c r="AL18" s="222"/>
      <c r="AM18" s="222"/>
      <c r="AN18" s="222"/>
      <c r="AO18" s="222"/>
      <c r="AP18" s="222"/>
      <c r="AQ18" s="222"/>
      <c r="AR18" s="222"/>
      <c r="AS18" s="222"/>
      <c r="AT18" s="222"/>
      <c r="AU18" s="222"/>
      <c r="AV18" s="222"/>
      <c r="AW18" s="222"/>
      <c r="AX18" s="222"/>
      <c r="AY18" s="222"/>
      <c r="AZ18" s="222"/>
      <c r="BA18" s="222"/>
      <c r="BB18" s="11"/>
      <c r="BC18" s="9"/>
      <c r="BD18" s="11"/>
      <c r="BE18" s="11"/>
      <c r="BF18" s="9"/>
      <c r="BG18" s="11"/>
      <c r="BH18" s="11"/>
      <c r="BI18" s="9"/>
    </row>
    <row r="19" spans="1:61" ht="6" customHeight="1">
      <c r="A19" s="9"/>
      <c r="B19" s="9"/>
      <c r="BB19" s="11"/>
      <c r="BC19" s="9"/>
      <c r="BD19" s="11"/>
      <c r="BE19" s="11"/>
      <c r="BF19" s="9"/>
      <c r="BG19" s="11"/>
      <c r="BH19" s="11"/>
      <c r="BI19" s="9"/>
    </row>
    <row r="20" spans="1:61" ht="12.75" customHeight="1">
      <c r="A20" s="224" t="s">
        <v>221</v>
      </c>
      <c r="B20" s="224"/>
      <c r="C20" s="224"/>
      <c r="D20" s="224"/>
      <c r="E20" s="224"/>
      <c r="F20" s="224"/>
      <c r="G20" s="7"/>
      <c r="H20" s="225" t="s">
        <v>222</v>
      </c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9"/>
      <c r="X20" s="9"/>
      <c r="Y20" s="7" t="s">
        <v>4</v>
      </c>
      <c r="Z20" s="226" t="s">
        <v>223</v>
      </c>
      <c r="AA20" s="226"/>
      <c r="AB20" s="226"/>
      <c r="AC20" s="226"/>
      <c r="AD20" s="226"/>
      <c r="AE20" s="226"/>
      <c r="AF20" s="226"/>
      <c r="AG20" s="9"/>
      <c r="AH20" s="9"/>
      <c r="AI20" s="9"/>
      <c r="AJ20" s="9"/>
      <c r="AK20" s="9"/>
      <c r="AL20" s="9"/>
      <c r="AM20" s="9"/>
      <c r="AN20" s="9"/>
      <c r="AO20" s="12"/>
      <c r="AP20" s="9"/>
      <c r="AQ20" s="9"/>
      <c r="AR20" s="13" t="s">
        <v>220</v>
      </c>
      <c r="AS20" s="226" t="s">
        <v>224</v>
      </c>
      <c r="AT20" s="226"/>
      <c r="AU20" s="226"/>
      <c r="AV20" s="226"/>
      <c r="AW20" s="226"/>
      <c r="AX20" s="226"/>
      <c r="AY20" s="226"/>
      <c r="AZ20" s="226"/>
      <c r="BA20" s="226"/>
      <c r="BB20" s="226"/>
      <c r="BC20" s="226"/>
      <c r="BD20" s="226"/>
      <c r="BE20" s="226"/>
      <c r="BF20" s="226"/>
      <c r="BG20" s="226"/>
      <c r="BH20" s="226"/>
      <c r="BI20" s="226"/>
    </row>
    <row r="21" spans="1:61" ht="3.7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12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11"/>
      <c r="BB21" s="11"/>
      <c r="BC21" s="9"/>
      <c r="BD21" s="11"/>
      <c r="BE21" s="11"/>
      <c r="BF21" s="9"/>
      <c r="BG21" s="11"/>
      <c r="BH21" s="11"/>
      <c r="BI21" s="9"/>
    </row>
    <row r="22" spans="1:61" ht="12" customHeight="1">
      <c r="A22" s="9"/>
      <c r="B22" s="9"/>
      <c r="C22" s="9"/>
      <c r="D22" s="9"/>
      <c r="E22" s="9"/>
      <c r="F22" s="9"/>
      <c r="G22" s="7" t="s">
        <v>214</v>
      </c>
      <c r="H22" s="225" t="s">
        <v>225</v>
      </c>
      <c r="I22" s="225"/>
      <c r="J22" s="225"/>
      <c r="K22" s="225"/>
      <c r="L22" s="225"/>
      <c r="M22" s="225"/>
      <c r="N22" s="225"/>
      <c r="O22" s="225"/>
      <c r="P22" s="225"/>
      <c r="Q22" s="225"/>
      <c r="R22" s="9"/>
      <c r="S22" s="9"/>
      <c r="T22" s="9"/>
      <c r="U22" s="11"/>
      <c r="V22" s="9"/>
      <c r="W22" s="9"/>
      <c r="X22" s="9"/>
      <c r="Y22" s="7" t="s">
        <v>21</v>
      </c>
      <c r="Z22" s="225" t="s">
        <v>226</v>
      </c>
      <c r="AA22" s="225"/>
      <c r="AB22" s="225"/>
      <c r="AC22" s="225"/>
      <c r="AD22" s="225"/>
      <c r="AE22" s="225"/>
      <c r="AF22" s="225"/>
      <c r="AG22" s="225"/>
      <c r="AH22" s="225"/>
      <c r="AI22" s="225"/>
      <c r="AJ22" s="225"/>
      <c r="AK22" s="225"/>
      <c r="AL22" s="225"/>
      <c r="AM22" s="225"/>
      <c r="AN22" s="225"/>
      <c r="AO22" s="225"/>
      <c r="AP22" s="225"/>
      <c r="AQ22" s="9"/>
      <c r="AR22" s="7" t="s">
        <v>217</v>
      </c>
      <c r="AS22" s="226" t="s">
        <v>227</v>
      </c>
      <c r="AT22" s="226"/>
      <c r="AU22" s="226"/>
      <c r="AV22" s="226"/>
      <c r="AW22" s="226"/>
      <c r="AX22" s="226"/>
      <c r="AY22" s="226"/>
      <c r="AZ22" s="226"/>
      <c r="BA22" s="226"/>
      <c r="BB22" s="226"/>
      <c r="BC22" s="226"/>
      <c r="BD22" s="226"/>
      <c r="BE22" s="226"/>
      <c r="BF22" s="226"/>
      <c r="BG22" s="11"/>
      <c r="BH22" s="11"/>
      <c r="BI22" s="9"/>
    </row>
    <row r="23" spans="1:61" ht="3.7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11"/>
      <c r="BB23" s="11"/>
      <c r="BC23" s="9"/>
      <c r="BD23" s="11"/>
      <c r="BE23" s="11"/>
      <c r="BF23" s="9"/>
      <c r="BG23" s="11"/>
      <c r="BH23" s="11"/>
      <c r="BI23" s="9"/>
    </row>
    <row r="24" spans="1:61" ht="12.75" customHeight="1">
      <c r="A24" s="9"/>
      <c r="B24" s="9"/>
      <c r="C24" s="9"/>
      <c r="D24" s="9"/>
      <c r="E24" s="9"/>
      <c r="F24" s="9"/>
      <c r="G24" s="7" t="s">
        <v>215</v>
      </c>
      <c r="H24" s="225" t="s">
        <v>228</v>
      </c>
      <c r="I24" s="225"/>
      <c r="J24" s="225"/>
      <c r="K24" s="225"/>
      <c r="L24" s="225"/>
      <c r="M24" s="225"/>
      <c r="N24" s="225"/>
      <c r="O24" s="225"/>
      <c r="P24" s="225"/>
      <c r="Q24" s="225"/>
      <c r="R24" s="9"/>
      <c r="S24" s="9"/>
      <c r="T24" s="9"/>
      <c r="U24" s="11"/>
      <c r="V24" s="9"/>
      <c r="W24" s="9"/>
      <c r="X24" s="9"/>
      <c r="Y24" s="7" t="s">
        <v>219</v>
      </c>
      <c r="Z24" s="225" t="s">
        <v>229</v>
      </c>
      <c r="AA24" s="225"/>
      <c r="AB24" s="225"/>
      <c r="AC24" s="225"/>
      <c r="AD24" s="225"/>
      <c r="AE24" s="225"/>
      <c r="AF24" s="225"/>
      <c r="AG24" s="225"/>
      <c r="AH24" s="225"/>
      <c r="AI24" s="225"/>
      <c r="AJ24" s="225"/>
      <c r="AK24" s="225"/>
      <c r="AL24" s="225"/>
      <c r="AM24" s="225"/>
      <c r="AN24" s="225"/>
      <c r="AO24" s="225"/>
      <c r="AP24" s="225"/>
      <c r="AQ24" s="9"/>
      <c r="AR24" s="7" t="s">
        <v>86</v>
      </c>
      <c r="AS24" s="225" t="s">
        <v>230</v>
      </c>
      <c r="AT24" s="225"/>
      <c r="AU24" s="225"/>
      <c r="AV24" s="225"/>
      <c r="AW24" s="225"/>
      <c r="AX24" s="225"/>
      <c r="AY24" s="225"/>
      <c r="AZ24" s="225"/>
      <c r="BA24" s="225"/>
      <c r="BB24" s="225"/>
      <c r="BC24" s="9"/>
      <c r="BD24" s="11"/>
      <c r="BE24" s="11"/>
      <c r="BF24" s="9"/>
      <c r="BG24" s="11"/>
      <c r="BH24" s="11"/>
      <c r="BI24" s="9"/>
    </row>
    <row r="25" spans="1:61" ht="12.7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11"/>
      <c r="BB25" s="11"/>
      <c r="BC25" s="9"/>
      <c r="BD25" s="11"/>
      <c r="BE25" s="11"/>
      <c r="BF25" s="9"/>
      <c r="BG25" s="11"/>
      <c r="BH25" s="11"/>
      <c r="BI25" s="9"/>
    </row>
    <row r="26" spans="1:61" ht="18" customHeight="1">
      <c r="A26" s="227" t="s">
        <v>231</v>
      </c>
      <c r="B26" s="227"/>
      <c r="C26" s="227"/>
      <c r="D26" s="227"/>
      <c r="E26" s="227"/>
      <c r="F26" s="227"/>
      <c r="G26" s="227"/>
      <c r="H26" s="227"/>
      <c r="I26" s="227"/>
      <c r="J26" s="227"/>
      <c r="K26" s="227"/>
      <c r="L26" s="227"/>
      <c r="M26" s="227"/>
      <c r="N26" s="227"/>
      <c r="O26" s="227"/>
      <c r="P26" s="227"/>
      <c r="Q26" s="227"/>
      <c r="R26" s="227"/>
      <c r="S26" s="227"/>
      <c r="T26" s="227"/>
      <c r="U26" s="227"/>
      <c r="V26" s="227"/>
      <c r="W26" s="227"/>
      <c r="X26" s="227"/>
      <c r="Y26" s="227"/>
      <c r="Z26" s="227"/>
      <c r="AA26" s="227"/>
      <c r="AB26" s="227"/>
      <c r="AC26" s="227"/>
      <c r="AD26" s="227"/>
      <c r="AE26" s="227"/>
      <c r="AF26" s="227"/>
      <c r="AG26" s="227"/>
      <c r="AH26" s="227"/>
      <c r="AI26" s="227"/>
      <c r="AJ26" s="227"/>
      <c r="AK26" s="227"/>
      <c r="AL26" s="227"/>
      <c r="AM26" s="227"/>
      <c r="AN26" s="227"/>
      <c r="AO26" s="227"/>
      <c r="AP26" s="227"/>
      <c r="AQ26" s="227"/>
      <c r="AR26" s="227"/>
      <c r="AS26" s="227"/>
      <c r="AT26" s="227"/>
      <c r="AU26" s="227"/>
      <c r="AV26" s="227"/>
      <c r="AW26" s="227"/>
      <c r="AX26" s="227"/>
      <c r="AY26" s="227"/>
      <c r="AZ26" s="227"/>
      <c r="BA26" s="227"/>
      <c r="BB26" s="11"/>
      <c r="BC26" s="9"/>
      <c r="BD26" s="11"/>
      <c r="BE26" s="11"/>
      <c r="BF26" s="9"/>
      <c r="BG26" s="11"/>
      <c r="BH26" s="11"/>
      <c r="BI26" s="9"/>
    </row>
    <row r="27" spans="1:61" ht="12.75" customHeight="1">
      <c r="A27" s="228" t="s">
        <v>168</v>
      </c>
      <c r="B27" s="229" t="s">
        <v>232</v>
      </c>
      <c r="C27" s="229"/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29"/>
      <c r="T27" s="229" t="s">
        <v>233</v>
      </c>
      <c r="U27" s="229"/>
      <c r="V27" s="229"/>
      <c r="W27" s="229"/>
      <c r="X27" s="229"/>
      <c r="Y27" s="229"/>
      <c r="Z27" s="229"/>
      <c r="AA27" s="229"/>
      <c r="AB27" s="229"/>
      <c r="AC27" s="229" t="s">
        <v>234</v>
      </c>
      <c r="AD27" s="229"/>
      <c r="AE27" s="229"/>
      <c r="AF27" s="229"/>
      <c r="AG27" s="229"/>
      <c r="AH27" s="229"/>
      <c r="AI27" s="229"/>
      <c r="AJ27" s="229"/>
      <c r="AK27" s="229"/>
      <c r="AL27" s="229"/>
      <c r="AM27" s="229"/>
      <c r="AN27" s="229"/>
      <c r="AO27" s="229"/>
      <c r="AP27" s="229"/>
      <c r="AQ27" s="229"/>
      <c r="AR27" s="229"/>
      <c r="AS27" s="229"/>
      <c r="AT27" s="229"/>
      <c r="AU27" s="229"/>
      <c r="AV27" s="229"/>
      <c r="AW27" s="229"/>
      <c r="AX27" s="228" t="s">
        <v>235</v>
      </c>
      <c r="AY27" s="228"/>
      <c r="AZ27" s="228"/>
      <c r="BA27" s="228"/>
      <c r="BB27" s="228"/>
      <c r="BC27" s="228"/>
      <c r="BD27" s="229" t="s">
        <v>236</v>
      </c>
      <c r="BE27" s="229"/>
      <c r="BF27" s="229"/>
      <c r="BG27" s="229" t="s">
        <v>104</v>
      </c>
      <c r="BH27" s="229"/>
      <c r="BI27" s="229"/>
    </row>
    <row r="28" spans="1:61" ht="32.25" customHeight="1">
      <c r="A28" s="228"/>
      <c r="B28" s="229"/>
      <c r="C28" s="229"/>
      <c r="D28" s="229"/>
      <c r="E28" s="229"/>
      <c r="F28" s="229"/>
      <c r="G28" s="229"/>
      <c r="H28" s="229"/>
      <c r="I28" s="229"/>
      <c r="J28" s="229"/>
      <c r="K28" s="229"/>
      <c r="L28" s="229"/>
      <c r="M28" s="229"/>
      <c r="N28" s="229"/>
      <c r="O28" s="229"/>
      <c r="P28" s="229"/>
      <c r="Q28" s="229"/>
      <c r="R28" s="229"/>
      <c r="S28" s="229"/>
      <c r="T28" s="229"/>
      <c r="U28" s="229"/>
      <c r="V28" s="229"/>
      <c r="W28" s="229"/>
      <c r="X28" s="229"/>
      <c r="Y28" s="229"/>
      <c r="Z28" s="229"/>
      <c r="AA28" s="229"/>
      <c r="AB28" s="229"/>
      <c r="AC28" s="229" t="s">
        <v>151</v>
      </c>
      <c r="AD28" s="229"/>
      <c r="AE28" s="229"/>
      <c r="AF28" s="229"/>
      <c r="AG28" s="229"/>
      <c r="AH28" s="229"/>
      <c r="AI28" s="229"/>
      <c r="AJ28" s="229" t="s">
        <v>72</v>
      </c>
      <c r="AK28" s="229"/>
      <c r="AL28" s="229"/>
      <c r="AM28" s="229"/>
      <c r="AN28" s="229"/>
      <c r="AO28" s="229"/>
      <c r="AP28" s="229"/>
      <c r="AQ28" s="229" t="s">
        <v>237</v>
      </c>
      <c r="AR28" s="229"/>
      <c r="AS28" s="229"/>
      <c r="AT28" s="229"/>
      <c r="AU28" s="229"/>
      <c r="AV28" s="229"/>
      <c r="AW28" s="229"/>
      <c r="AX28" s="229" t="s">
        <v>238</v>
      </c>
      <c r="AY28" s="229"/>
      <c r="AZ28" s="229"/>
      <c r="BA28" s="229" t="s">
        <v>239</v>
      </c>
      <c r="BB28" s="229"/>
      <c r="BC28" s="229"/>
      <c r="BD28" s="229"/>
      <c r="BE28" s="230"/>
      <c r="BF28" s="229"/>
      <c r="BG28" s="229"/>
      <c r="BH28" s="230"/>
      <c r="BI28" s="229"/>
    </row>
    <row r="29" spans="1:61" ht="12" customHeight="1">
      <c r="A29" s="228"/>
      <c r="B29" s="229" t="s">
        <v>104</v>
      </c>
      <c r="C29" s="229"/>
      <c r="D29" s="229"/>
      <c r="E29" s="229"/>
      <c r="F29" s="229"/>
      <c r="G29" s="229"/>
      <c r="H29" s="229" t="s">
        <v>240</v>
      </c>
      <c r="I29" s="229"/>
      <c r="J29" s="229"/>
      <c r="K29" s="229"/>
      <c r="L29" s="229"/>
      <c r="M29" s="229"/>
      <c r="N29" s="229" t="s">
        <v>241</v>
      </c>
      <c r="O29" s="229"/>
      <c r="P29" s="229"/>
      <c r="Q29" s="229"/>
      <c r="R29" s="229"/>
      <c r="S29" s="229"/>
      <c r="T29" s="229" t="s">
        <v>104</v>
      </c>
      <c r="U29" s="229"/>
      <c r="V29" s="229"/>
      <c r="W29" s="229" t="s">
        <v>240</v>
      </c>
      <c r="X29" s="229"/>
      <c r="Y29" s="229"/>
      <c r="Z29" s="229" t="s">
        <v>241</v>
      </c>
      <c r="AA29" s="229"/>
      <c r="AB29" s="229"/>
      <c r="AC29" s="229" t="s">
        <v>104</v>
      </c>
      <c r="AD29" s="229"/>
      <c r="AE29" s="229"/>
      <c r="AF29" s="229" t="s">
        <v>240</v>
      </c>
      <c r="AG29" s="229"/>
      <c r="AH29" s="229" t="s">
        <v>241</v>
      </c>
      <c r="AI29" s="229"/>
      <c r="AJ29" s="229" t="s">
        <v>104</v>
      </c>
      <c r="AK29" s="229"/>
      <c r="AL29" s="229"/>
      <c r="AM29" s="229" t="s">
        <v>240</v>
      </c>
      <c r="AN29" s="229"/>
      <c r="AO29" s="229" t="s">
        <v>241</v>
      </c>
      <c r="AP29" s="229"/>
      <c r="AQ29" s="229" t="s">
        <v>104</v>
      </c>
      <c r="AR29" s="229"/>
      <c r="AS29" s="229"/>
      <c r="AT29" s="229" t="s">
        <v>240</v>
      </c>
      <c r="AU29" s="229"/>
      <c r="AV29" s="229" t="s">
        <v>241</v>
      </c>
      <c r="AW29" s="229"/>
      <c r="AX29" s="229"/>
      <c r="AY29" s="229"/>
      <c r="AZ29" s="229"/>
      <c r="BA29" s="229"/>
      <c r="BB29" s="229"/>
      <c r="BC29" s="229"/>
      <c r="BD29" s="229"/>
      <c r="BE29" s="229"/>
      <c r="BF29" s="229"/>
      <c r="BG29" s="229"/>
      <c r="BH29" s="229"/>
      <c r="BI29" s="229"/>
    </row>
    <row r="30" spans="1:61" ht="9.75" customHeight="1">
      <c r="A30" s="228"/>
      <c r="B30" s="228" t="s">
        <v>242</v>
      </c>
      <c r="C30" s="228"/>
      <c r="D30" s="228"/>
      <c r="E30" s="228" t="s">
        <v>243</v>
      </c>
      <c r="F30" s="228"/>
      <c r="G30" s="228"/>
      <c r="H30" s="228" t="s">
        <v>242</v>
      </c>
      <c r="I30" s="228"/>
      <c r="J30" s="228"/>
      <c r="K30" s="228" t="s">
        <v>243</v>
      </c>
      <c r="L30" s="228"/>
      <c r="M30" s="228"/>
      <c r="N30" s="228" t="s">
        <v>242</v>
      </c>
      <c r="O30" s="228"/>
      <c r="P30" s="228"/>
      <c r="Q30" s="228" t="s">
        <v>243</v>
      </c>
      <c r="R30" s="228"/>
      <c r="S30" s="228"/>
      <c r="T30" s="228" t="s">
        <v>242</v>
      </c>
      <c r="U30" s="228"/>
      <c r="V30" s="228"/>
      <c r="W30" s="228" t="s">
        <v>242</v>
      </c>
      <c r="X30" s="228"/>
      <c r="Y30" s="228"/>
      <c r="Z30" s="228" t="s">
        <v>242</v>
      </c>
      <c r="AA30" s="228"/>
      <c r="AB30" s="228"/>
      <c r="AC30" s="228" t="s">
        <v>242</v>
      </c>
      <c r="AD30" s="228"/>
      <c r="AE30" s="228"/>
      <c r="AF30" s="228" t="s">
        <v>242</v>
      </c>
      <c r="AG30" s="228"/>
      <c r="AH30" s="228" t="s">
        <v>242</v>
      </c>
      <c r="AI30" s="228"/>
      <c r="AJ30" s="228" t="s">
        <v>242</v>
      </c>
      <c r="AK30" s="228"/>
      <c r="AL30" s="228"/>
      <c r="AM30" s="228" t="s">
        <v>242</v>
      </c>
      <c r="AN30" s="228"/>
      <c r="AO30" s="228" t="s">
        <v>242</v>
      </c>
      <c r="AP30" s="228"/>
      <c r="AQ30" s="228" t="s">
        <v>242</v>
      </c>
      <c r="AR30" s="228"/>
      <c r="AS30" s="228"/>
      <c r="AT30" s="228" t="s">
        <v>242</v>
      </c>
      <c r="AU30" s="228"/>
      <c r="AV30" s="228" t="s">
        <v>242</v>
      </c>
      <c r="AW30" s="228"/>
      <c r="AX30" s="228" t="s">
        <v>242</v>
      </c>
      <c r="AY30" s="228"/>
      <c r="AZ30" s="228"/>
      <c r="BA30" s="228" t="s">
        <v>242</v>
      </c>
      <c r="BB30" s="228"/>
      <c r="BC30" s="228"/>
      <c r="BD30" s="228" t="s">
        <v>242</v>
      </c>
      <c r="BE30" s="228"/>
      <c r="BF30" s="228"/>
      <c r="BG30" s="228" t="s">
        <v>242</v>
      </c>
      <c r="BH30" s="228"/>
      <c r="BI30" s="228"/>
    </row>
    <row r="31" spans="1:61" ht="12" customHeight="1">
      <c r="A31" s="7" t="s">
        <v>213</v>
      </c>
      <c r="B31" s="231">
        <f>H31+N31</f>
        <v>39</v>
      </c>
      <c r="C31" s="231"/>
      <c r="D31" s="231"/>
      <c r="E31" s="231">
        <f>K31+Q31</f>
        <v>1404</v>
      </c>
      <c r="F31" s="231"/>
      <c r="G31" s="231"/>
      <c r="H31" s="231">
        <v>16</v>
      </c>
      <c r="I31" s="231"/>
      <c r="J31" s="231"/>
      <c r="K31" s="231">
        <f>H31*36</f>
        <v>576</v>
      </c>
      <c r="L31" s="231"/>
      <c r="M31" s="231"/>
      <c r="N31" s="231">
        <v>23</v>
      </c>
      <c r="O31" s="231"/>
      <c r="P31" s="231"/>
      <c r="Q31" s="231">
        <f>N31*36</f>
        <v>828</v>
      </c>
      <c r="R31" s="231"/>
      <c r="S31" s="231"/>
      <c r="T31" s="231">
        <v>2</v>
      </c>
      <c r="U31" s="231"/>
      <c r="V31" s="231"/>
      <c r="W31" s="231">
        <v>1</v>
      </c>
      <c r="X31" s="231"/>
      <c r="Y31" s="231"/>
      <c r="Z31" s="231" t="s">
        <v>150</v>
      </c>
      <c r="AA31" s="231"/>
      <c r="AB31" s="231"/>
      <c r="AC31" s="231"/>
      <c r="AD31" s="231"/>
      <c r="AE31" s="231"/>
      <c r="AF31" s="231"/>
      <c r="AG31" s="231"/>
      <c r="AH31" s="231"/>
      <c r="AI31" s="231"/>
      <c r="AJ31" s="231"/>
      <c r="AK31" s="231"/>
      <c r="AL31" s="231"/>
      <c r="AM31" s="231"/>
      <c r="AN31" s="231"/>
      <c r="AO31" s="231"/>
      <c r="AP31" s="231"/>
      <c r="AQ31" s="231"/>
      <c r="AR31" s="231"/>
      <c r="AS31" s="231"/>
      <c r="AT31" s="231"/>
      <c r="AU31" s="231"/>
      <c r="AV31" s="231"/>
      <c r="AW31" s="231"/>
      <c r="AX31" s="231"/>
      <c r="AY31" s="231"/>
      <c r="AZ31" s="231"/>
      <c r="BA31" s="231"/>
      <c r="BB31" s="231"/>
      <c r="BC31" s="231"/>
      <c r="BD31" s="231">
        <v>11</v>
      </c>
      <c r="BE31" s="231"/>
      <c r="BF31" s="231"/>
      <c r="BG31" s="231">
        <f>B31+T31+AC31+AJ31+AQ31+AX31+BA31+BD31</f>
        <v>52</v>
      </c>
      <c r="BH31" s="231"/>
      <c r="BI31" s="231"/>
    </row>
    <row r="32" spans="1:61" ht="12" customHeight="1">
      <c r="A32" s="7" t="s">
        <v>216</v>
      </c>
      <c r="B32" s="231">
        <f>H32+N32</f>
        <v>34</v>
      </c>
      <c r="C32" s="231"/>
      <c r="D32" s="231"/>
      <c r="E32" s="231">
        <f>K32+Q32</f>
        <v>1224</v>
      </c>
      <c r="F32" s="231"/>
      <c r="G32" s="231"/>
      <c r="H32" s="231">
        <v>16</v>
      </c>
      <c r="I32" s="231"/>
      <c r="J32" s="231"/>
      <c r="K32" s="231">
        <f>H32*36</f>
        <v>576</v>
      </c>
      <c r="L32" s="231"/>
      <c r="M32" s="231"/>
      <c r="N32" s="231">
        <v>18</v>
      </c>
      <c r="O32" s="231"/>
      <c r="P32" s="231"/>
      <c r="Q32" s="231">
        <f>N32*36</f>
        <v>648</v>
      </c>
      <c r="R32" s="231"/>
      <c r="S32" s="231"/>
      <c r="T32" s="231">
        <v>2</v>
      </c>
      <c r="U32" s="231"/>
      <c r="V32" s="231"/>
      <c r="W32" s="231" t="s">
        <v>150</v>
      </c>
      <c r="X32" s="231"/>
      <c r="Y32" s="231"/>
      <c r="Z32" s="231" t="s">
        <v>150</v>
      </c>
      <c r="AA32" s="231"/>
      <c r="AB32" s="231"/>
      <c r="AC32" s="231">
        <f>AF32+AH32</f>
        <v>5</v>
      </c>
      <c r="AD32" s="231"/>
      <c r="AE32" s="231"/>
      <c r="AF32" s="231"/>
      <c r="AG32" s="231"/>
      <c r="AH32" s="231">
        <v>5</v>
      </c>
      <c r="AI32" s="231"/>
      <c r="AJ32" s="231"/>
      <c r="AK32" s="231"/>
      <c r="AL32" s="231"/>
      <c r="AM32" s="231"/>
      <c r="AN32" s="231"/>
      <c r="AO32" s="231"/>
      <c r="AP32" s="231"/>
      <c r="AQ32" s="231"/>
      <c r="AR32" s="231"/>
      <c r="AS32" s="231"/>
      <c r="AT32" s="231"/>
      <c r="AU32" s="231"/>
      <c r="AV32" s="231"/>
      <c r="AW32" s="231"/>
      <c r="AX32" s="231"/>
      <c r="AY32" s="231"/>
      <c r="AZ32" s="231"/>
      <c r="BA32" s="231"/>
      <c r="BB32" s="231"/>
      <c r="BC32" s="231"/>
      <c r="BD32" s="231">
        <v>11</v>
      </c>
      <c r="BE32" s="231"/>
      <c r="BF32" s="231"/>
      <c r="BG32" s="231">
        <f>B32+T32+AC32+AJ32+AQ32+AX32+BA32+BD32</f>
        <v>52</v>
      </c>
      <c r="BH32" s="231"/>
      <c r="BI32" s="231"/>
    </row>
    <row r="33" spans="1:61" ht="12" customHeight="1">
      <c r="A33" s="7" t="s">
        <v>217</v>
      </c>
      <c r="B33" s="231">
        <f>H33+N33</f>
        <v>28</v>
      </c>
      <c r="C33" s="231"/>
      <c r="D33" s="231"/>
      <c r="E33" s="231">
        <f>K33+Q33</f>
        <v>1008</v>
      </c>
      <c r="F33" s="231"/>
      <c r="G33" s="231"/>
      <c r="H33" s="231">
        <v>12</v>
      </c>
      <c r="I33" s="231"/>
      <c r="J33" s="231"/>
      <c r="K33" s="231">
        <f>H33*36</f>
        <v>432</v>
      </c>
      <c r="L33" s="231"/>
      <c r="M33" s="231"/>
      <c r="N33" s="231">
        <v>16</v>
      </c>
      <c r="O33" s="231"/>
      <c r="P33" s="231"/>
      <c r="Q33" s="231">
        <f>N33*36</f>
        <v>576</v>
      </c>
      <c r="R33" s="231"/>
      <c r="S33" s="231"/>
      <c r="T33" s="231">
        <v>2</v>
      </c>
      <c r="U33" s="231"/>
      <c r="V33" s="231"/>
      <c r="W33" s="231" t="s">
        <v>150</v>
      </c>
      <c r="X33" s="231"/>
      <c r="Y33" s="231"/>
      <c r="Z33" s="231" t="s">
        <v>150</v>
      </c>
      <c r="AA33" s="231"/>
      <c r="AB33" s="231"/>
      <c r="AC33" s="231">
        <f>AF33+AH33</f>
        <v>6</v>
      </c>
      <c r="AD33" s="231"/>
      <c r="AE33" s="231"/>
      <c r="AF33" s="231" t="s">
        <v>149</v>
      </c>
      <c r="AG33" s="231"/>
      <c r="AH33" s="231">
        <v>2</v>
      </c>
      <c r="AI33" s="231"/>
      <c r="AJ33" s="231">
        <f>AM33+AO33</f>
        <v>5</v>
      </c>
      <c r="AK33" s="231"/>
      <c r="AL33" s="231"/>
      <c r="AM33" s="231"/>
      <c r="AN33" s="231"/>
      <c r="AO33" s="231">
        <v>5</v>
      </c>
      <c r="AP33" s="231"/>
      <c r="AQ33" s="231"/>
      <c r="AR33" s="231"/>
      <c r="AS33" s="231"/>
      <c r="AT33" s="231"/>
      <c r="AU33" s="231"/>
      <c r="AV33" s="231"/>
      <c r="AW33" s="231"/>
      <c r="AX33" s="231"/>
      <c r="AY33" s="231"/>
      <c r="AZ33" s="231"/>
      <c r="BA33" s="231"/>
      <c r="BB33" s="231"/>
      <c r="BC33" s="231"/>
      <c r="BD33" s="231">
        <v>11</v>
      </c>
      <c r="BE33" s="231"/>
      <c r="BF33" s="231"/>
      <c r="BG33" s="231">
        <f>B33+T33+AC33+AJ33+AQ33+AX33+BA33+BD33</f>
        <v>52</v>
      </c>
      <c r="BH33" s="231"/>
      <c r="BI33" s="231"/>
    </row>
    <row r="34" spans="1:61" ht="12" customHeight="1">
      <c r="A34" s="7" t="s">
        <v>218</v>
      </c>
      <c r="B34" s="231">
        <f>H34+N34</f>
        <v>21</v>
      </c>
      <c r="C34" s="231"/>
      <c r="D34" s="231"/>
      <c r="E34" s="231">
        <f>K34+Q34</f>
        <v>756</v>
      </c>
      <c r="F34" s="231"/>
      <c r="G34" s="231"/>
      <c r="H34" s="231">
        <v>12</v>
      </c>
      <c r="I34" s="231"/>
      <c r="J34" s="231"/>
      <c r="K34" s="231">
        <f>H34*36</f>
        <v>432</v>
      </c>
      <c r="L34" s="231"/>
      <c r="M34" s="231"/>
      <c r="N34" s="231">
        <v>9</v>
      </c>
      <c r="O34" s="231"/>
      <c r="P34" s="231"/>
      <c r="Q34" s="231">
        <f>N34*36</f>
        <v>324</v>
      </c>
      <c r="R34" s="231"/>
      <c r="S34" s="231"/>
      <c r="T34" s="231">
        <v>2</v>
      </c>
      <c r="U34" s="231"/>
      <c r="V34" s="231"/>
      <c r="W34" s="231" t="s">
        <v>150</v>
      </c>
      <c r="X34" s="231"/>
      <c r="Y34" s="231"/>
      <c r="Z34" s="231">
        <v>1</v>
      </c>
      <c r="AA34" s="231"/>
      <c r="AB34" s="231"/>
      <c r="AC34" s="231">
        <f>AF34+AH34</f>
        <v>4</v>
      </c>
      <c r="AD34" s="231"/>
      <c r="AE34" s="231"/>
      <c r="AF34" s="231">
        <v>2</v>
      </c>
      <c r="AG34" s="231"/>
      <c r="AH34" s="231">
        <v>2</v>
      </c>
      <c r="AI34" s="231"/>
      <c r="AJ34" s="231">
        <f>AM34+AO34</f>
        <v>4</v>
      </c>
      <c r="AK34" s="231"/>
      <c r="AL34" s="231"/>
      <c r="AM34" s="231">
        <v>2</v>
      </c>
      <c r="AN34" s="231"/>
      <c r="AO34" s="231">
        <v>2</v>
      </c>
      <c r="AP34" s="231"/>
      <c r="AQ34" s="231" t="s">
        <v>149</v>
      </c>
      <c r="AR34" s="231"/>
      <c r="AS34" s="231"/>
      <c r="AT34" s="231"/>
      <c r="AU34" s="231"/>
      <c r="AV34" s="231" t="s">
        <v>149</v>
      </c>
      <c r="AW34" s="231"/>
      <c r="AX34" s="231">
        <v>4</v>
      </c>
      <c r="AY34" s="231"/>
      <c r="AZ34" s="231"/>
      <c r="BA34" s="231">
        <v>2</v>
      </c>
      <c r="BB34" s="231"/>
      <c r="BC34" s="231"/>
      <c r="BD34" s="231">
        <v>2</v>
      </c>
      <c r="BE34" s="231"/>
      <c r="BF34" s="231"/>
      <c r="BG34" s="231">
        <f>B34+T34+AC34+AJ34+AQ34+AX34+BA34+BD34</f>
        <v>43</v>
      </c>
      <c r="BH34" s="231"/>
      <c r="BI34" s="231"/>
    </row>
    <row r="35" spans="1:61" ht="28.5" customHeight="1">
      <c r="A35" s="7"/>
      <c r="B35" s="239">
        <f>SUM(B31:B34)</f>
        <v>122</v>
      </c>
      <c r="C35" s="240"/>
      <c r="D35" s="241"/>
      <c r="E35" s="239"/>
      <c r="F35" s="240"/>
      <c r="G35" s="241"/>
      <c r="H35" s="239">
        <f>SUM(H31:H34)</f>
        <v>56</v>
      </c>
      <c r="I35" s="240"/>
      <c r="J35" s="241"/>
      <c r="K35" s="239"/>
      <c r="L35" s="240"/>
      <c r="M35" s="241"/>
      <c r="N35" s="239">
        <f>SUM(N31:N34)</f>
        <v>66</v>
      </c>
      <c r="O35" s="240"/>
      <c r="P35" s="241"/>
      <c r="Q35" s="239"/>
      <c r="R35" s="240"/>
      <c r="S35" s="241"/>
      <c r="T35" s="239">
        <f>SUM(T31:T34)</f>
        <v>8</v>
      </c>
      <c r="U35" s="240"/>
      <c r="V35" s="241"/>
      <c r="W35" s="239"/>
      <c r="X35" s="240"/>
      <c r="Y35" s="241"/>
      <c r="Z35" s="239"/>
      <c r="AA35" s="240"/>
      <c r="AB35" s="241"/>
      <c r="AC35" s="239">
        <f>AC32+AC33+AC34</f>
        <v>15</v>
      </c>
      <c r="AD35" s="240"/>
      <c r="AE35" s="241"/>
      <c r="AF35" s="239"/>
      <c r="AG35" s="241"/>
      <c r="AH35" s="239"/>
      <c r="AI35" s="241"/>
      <c r="AJ35" s="239">
        <f>AJ33+AJ34</f>
        <v>9</v>
      </c>
      <c r="AK35" s="240"/>
      <c r="AL35" s="241"/>
      <c r="AM35" s="239"/>
      <c r="AN35" s="241"/>
      <c r="AO35" s="239"/>
      <c r="AP35" s="241"/>
      <c r="AQ35" s="239">
        <v>4</v>
      </c>
      <c r="AR35" s="240"/>
      <c r="AS35" s="241"/>
      <c r="AT35" s="239"/>
      <c r="AU35" s="241"/>
      <c r="AV35" s="239"/>
      <c r="AW35" s="241"/>
      <c r="AX35" s="239">
        <v>6</v>
      </c>
      <c r="AY35" s="240"/>
      <c r="AZ35" s="241"/>
      <c r="BA35" s="239"/>
      <c r="BB35" s="240"/>
      <c r="BC35" s="241"/>
      <c r="BD35" s="239">
        <f>BD31+BD32+BD33+BD34</f>
        <v>35</v>
      </c>
      <c r="BE35" s="240"/>
      <c r="BF35" s="241"/>
      <c r="BG35" s="239"/>
      <c r="BH35" s="240"/>
      <c r="BI35" s="241"/>
    </row>
    <row r="36" spans="1:61" ht="33" customHeight="1">
      <c r="A36" s="33" t="s">
        <v>104</v>
      </c>
      <c r="B36" s="232"/>
      <c r="C36" s="232"/>
      <c r="D36" s="232"/>
      <c r="E36" s="233">
        <f>K36+Q36</f>
        <v>4392</v>
      </c>
      <c r="F36" s="233"/>
      <c r="G36" s="233"/>
      <c r="H36" s="234"/>
      <c r="I36" s="234"/>
      <c r="J36" s="234"/>
      <c r="K36" s="235">
        <f>SUM(K31:K34)</f>
        <v>2016</v>
      </c>
      <c r="L36" s="235"/>
      <c r="M36" s="235"/>
      <c r="N36" s="234"/>
      <c r="O36" s="234"/>
      <c r="P36" s="234"/>
      <c r="Q36" s="236">
        <f>SUM(Q31:Q34)</f>
        <v>2376</v>
      </c>
      <c r="R36" s="236"/>
      <c r="S36" s="236"/>
      <c r="T36" s="237">
        <v>216</v>
      </c>
      <c r="U36" s="237"/>
      <c r="V36" s="237"/>
      <c r="W36" s="237"/>
      <c r="X36" s="237"/>
      <c r="Y36" s="237"/>
      <c r="Z36" s="237"/>
      <c r="AA36" s="237"/>
      <c r="AB36" s="237"/>
      <c r="AC36" s="238">
        <v>504</v>
      </c>
      <c r="AD36" s="238"/>
      <c r="AE36" s="238"/>
      <c r="AF36" s="237"/>
      <c r="AG36" s="237"/>
      <c r="AH36" s="237"/>
      <c r="AI36" s="237"/>
      <c r="AJ36" s="233">
        <v>432</v>
      </c>
      <c r="AK36" s="233"/>
      <c r="AL36" s="233"/>
      <c r="AM36" s="237"/>
      <c r="AN36" s="237"/>
      <c r="AO36" s="237"/>
      <c r="AP36" s="237"/>
      <c r="AQ36" s="232">
        <v>144</v>
      </c>
      <c r="AR36" s="232"/>
      <c r="AS36" s="232"/>
      <c r="AT36" s="237"/>
      <c r="AU36" s="237"/>
      <c r="AV36" s="237"/>
      <c r="AW36" s="237"/>
      <c r="AX36" s="232">
        <v>216</v>
      </c>
      <c r="AY36" s="232"/>
      <c r="AZ36" s="232"/>
      <c r="BA36" s="237"/>
      <c r="BB36" s="237"/>
      <c r="BC36" s="237"/>
      <c r="BD36" s="237"/>
      <c r="BE36" s="237"/>
      <c r="BF36" s="237"/>
      <c r="BG36" s="237">
        <v>1296</v>
      </c>
      <c r="BH36" s="237"/>
      <c r="BI36" s="237"/>
    </row>
  </sheetData>
  <sheetProtection/>
  <mergeCells count="431">
    <mergeCell ref="AX35:AZ35"/>
    <mergeCell ref="BA35:BC35"/>
    <mergeCell ref="BD35:BF35"/>
    <mergeCell ref="BG35:BI35"/>
    <mergeCell ref="AF35:AG35"/>
    <mergeCell ref="AH35:AI35"/>
    <mergeCell ref="AM35:AN35"/>
    <mergeCell ref="AO35:AP35"/>
    <mergeCell ref="AT35:AU35"/>
    <mergeCell ref="AV35:AW35"/>
    <mergeCell ref="W35:Y35"/>
    <mergeCell ref="Z35:AB35"/>
    <mergeCell ref="AC35:AE35"/>
    <mergeCell ref="AJ35:AL35"/>
    <mergeCell ref="AQ35:AS35"/>
    <mergeCell ref="B35:D35"/>
    <mergeCell ref="E35:G35"/>
    <mergeCell ref="H35:J35"/>
    <mergeCell ref="K35:M35"/>
    <mergeCell ref="N35:P35"/>
    <mergeCell ref="T35:V35"/>
    <mergeCell ref="Q35:S35"/>
    <mergeCell ref="BA36:BC36"/>
    <mergeCell ref="BD36:BF36"/>
    <mergeCell ref="BG36:BI36"/>
    <mergeCell ref="AM36:AN36"/>
    <mergeCell ref="AO36:AP36"/>
    <mergeCell ref="AQ36:AS36"/>
    <mergeCell ref="AT36:AU36"/>
    <mergeCell ref="AV36:AW36"/>
    <mergeCell ref="AX36:AZ36"/>
    <mergeCell ref="W36:Y36"/>
    <mergeCell ref="Z36:AB36"/>
    <mergeCell ref="AC36:AE36"/>
    <mergeCell ref="AF36:AG36"/>
    <mergeCell ref="AH36:AI36"/>
    <mergeCell ref="AJ36:AL36"/>
    <mergeCell ref="BA34:BC34"/>
    <mergeCell ref="BD34:BF34"/>
    <mergeCell ref="BG34:BI34"/>
    <mergeCell ref="B36:D36"/>
    <mergeCell ref="E36:G36"/>
    <mergeCell ref="H36:J36"/>
    <mergeCell ref="K36:M36"/>
    <mergeCell ref="N36:P36"/>
    <mergeCell ref="Q36:S36"/>
    <mergeCell ref="T36:V36"/>
    <mergeCell ref="AM34:AN34"/>
    <mergeCell ref="AO34:AP34"/>
    <mergeCell ref="AQ34:AS34"/>
    <mergeCell ref="AT34:AU34"/>
    <mergeCell ref="AV34:AW34"/>
    <mergeCell ref="AX34:AZ34"/>
    <mergeCell ref="W34:Y34"/>
    <mergeCell ref="Z34:AB34"/>
    <mergeCell ref="AC34:AE34"/>
    <mergeCell ref="AF34:AG34"/>
    <mergeCell ref="AH34:AI34"/>
    <mergeCell ref="AJ34:AL34"/>
    <mergeCell ref="BA33:BC33"/>
    <mergeCell ref="BD33:BF33"/>
    <mergeCell ref="BG33:BI33"/>
    <mergeCell ref="B34:D34"/>
    <mergeCell ref="E34:G34"/>
    <mergeCell ref="H34:J34"/>
    <mergeCell ref="K34:M34"/>
    <mergeCell ref="N34:P34"/>
    <mergeCell ref="Q34:S34"/>
    <mergeCell ref="T34:V34"/>
    <mergeCell ref="AM33:AN33"/>
    <mergeCell ref="AO33:AP33"/>
    <mergeCell ref="AQ33:AS33"/>
    <mergeCell ref="AT33:AU33"/>
    <mergeCell ref="AV33:AW33"/>
    <mergeCell ref="AX33:AZ33"/>
    <mergeCell ref="W33:Y33"/>
    <mergeCell ref="Z33:AB33"/>
    <mergeCell ref="AC33:AE33"/>
    <mergeCell ref="AF33:AG33"/>
    <mergeCell ref="AH33:AI33"/>
    <mergeCell ref="AJ33:AL33"/>
    <mergeCell ref="BA32:BC32"/>
    <mergeCell ref="BD32:BF32"/>
    <mergeCell ref="BG32:BI32"/>
    <mergeCell ref="B33:D33"/>
    <mergeCell ref="E33:G33"/>
    <mergeCell ref="H33:J33"/>
    <mergeCell ref="K33:M33"/>
    <mergeCell ref="N33:P33"/>
    <mergeCell ref="Q33:S33"/>
    <mergeCell ref="T33:V33"/>
    <mergeCell ref="AM32:AN32"/>
    <mergeCell ref="AO32:AP32"/>
    <mergeCell ref="AQ32:AS32"/>
    <mergeCell ref="AT32:AU32"/>
    <mergeCell ref="AV32:AW32"/>
    <mergeCell ref="AX32:AZ32"/>
    <mergeCell ref="W32:Y32"/>
    <mergeCell ref="Z32:AB32"/>
    <mergeCell ref="AC32:AE32"/>
    <mergeCell ref="AF32:AG32"/>
    <mergeCell ref="AH32:AI32"/>
    <mergeCell ref="AJ32:AL32"/>
    <mergeCell ref="BA31:BC31"/>
    <mergeCell ref="BD31:BF31"/>
    <mergeCell ref="BG31:BI31"/>
    <mergeCell ref="B32:D32"/>
    <mergeCell ref="E32:G32"/>
    <mergeCell ref="H32:J32"/>
    <mergeCell ref="K32:M32"/>
    <mergeCell ref="N32:P32"/>
    <mergeCell ref="Q32:S32"/>
    <mergeCell ref="T32:V32"/>
    <mergeCell ref="AM31:AN31"/>
    <mergeCell ref="AO31:AP31"/>
    <mergeCell ref="AQ31:AS31"/>
    <mergeCell ref="AT31:AU31"/>
    <mergeCell ref="AV31:AW31"/>
    <mergeCell ref="AX31:AZ31"/>
    <mergeCell ref="W31:Y31"/>
    <mergeCell ref="Z31:AB31"/>
    <mergeCell ref="AC31:AE31"/>
    <mergeCell ref="AF31:AG31"/>
    <mergeCell ref="AH31:AI31"/>
    <mergeCell ref="AJ31:AL31"/>
    <mergeCell ref="BA30:BC30"/>
    <mergeCell ref="BD30:BF30"/>
    <mergeCell ref="BG30:BI30"/>
    <mergeCell ref="B31:D31"/>
    <mergeCell ref="E31:G31"/>
    <mergeCell ref="H31:J31"/>
    <mergeCell ref="K31:M31"/>
    <mergeCell ref="N31:P31"/>
    <mergeCell ref="Q31:S31"/>
    <mergeCell ref="T31:V31"/>
    <mergeCell ref="AM30:AN30"/>
    <mergeCell ref="AO30:AP30"/>
    <mergeCell ref="AQ30:AS30"/>
    <mergeCell ref="AT30:AU30"/>
    <mergeCell ref="AV30:AW30"/>
    <mergeCell ref="AX30:AZ30"/>
    <mergeCell ref="W30:Y30"/>
    <mergeCell ref="Z30:AB30"/>
    <mergeCell ref="AC30:AE30"/>
    <mergeCell ref="AF30:AG30"/>
    <mergeCell ref="AH30:AI30"/>
    <mergeCell ref="AJ30:AL30"/>
    <mergeCell ref="AQ29:AS29"/>
    <mergeCell ref="AT29:AU29"/>
    <mergeCell ref="AV29:AW29"/>
    <mergeCell ref="B30:D30"/>
    <mergeCell ref="E30:G30"/>
    <mergeCell ref="H30:J30"/>
    <mergeCell ref="K30:M30"/>
    <mergeCell ref="N30:P30"/>
    <mergeCell ref="Q30:S30"/>
    <mergeCell ref="T30:V30"/>
    <mergeCell ref="AM29:AN29"/>
    <mergeCell ref="AO29:AP29"/>
    <mergeCell ref="W29:Y29"/>
    <mergeCell ref="Z29:AB29"/>
    <mergeCell ref="AC29:AE29"/>
    <mergeCell ref="AF29:AG29"/>
    <mergeCell ref="AH29:AI29"/>
    <mergeCell ref="AJ29:AL29"/>
    <mergeCell ref="H29:M29"/>
    <mergeCell ref="N29:S29"/>
    <mergeCell ref="T29:V29"/>
    <mergeCell ref="BD27:BF29"/>
    <mergeCell ref="BG27:BI29"/>
    <mergeCell ref="AC28:AI28"/>
    <mergeCell ref="AJ28:AP28"/>
    <mergeCell ref="AQ28:AW28"/>
    <mergeCell ref="AX28:AZ29"/>
    <mergeCell ref="BA28:BC29"/>
    <mergeCell ref="H24:Q24"/>
    <mergeCell ref="Z24:AP24"/>
    <mergeCell ref="AS24:BB24"/>
    <mergeCell ref="A26:BA26"/>
    <mergeCell ref="A27:A30"/>
    <mergeCell ref="B27:S28"/>
    <mergeCell ref="T27:AB28"/>
    <mergeCell ref="AC27:AW27"/>
    <mergeCell ref="AX27:BC27"/>
    <mergeCell ref="B29:G29"/>
    <mergeCell ref="A20:F20"/>
    <mergeCell ref="H20:V20"/>
    <mergeCell ref="Z20:AF20"/>
    <mergeCell ref="AS20:BI20"/>
    <mergeCell ref="H22:Q22"/>
    <mergeCell ref="Z22:AP22"/>
    <mergeCell ref="AS22:BF22"/>
    <mergeCell ref="AW16:AW17"/>
    <mergeCell ref="AX16:AX17"/>
    <mergeCell ref="AY16:AY17"/>
    <mergeCell ref="AZ16:AZ17"/>
    <mergeCell ref="BA16:BA17"/>
    <mergeCell ref="B18:BA18"/>
    <mergeCell ref="AQ16:AQ17"/>
    <mergeCell ref="AR16:AR17"/>
    <mergeCell ref="AS16:AS17"/>
    <mergeCell ref="AT16:AT17"/>
    <mergeCell ref="AU16:AU17"/>
    <mergeCell ref="AV16:AV17"/>
    <mergeCell ref="AK16:AK17"/>
    <mergeCell ref="AL16:AL17"/>
    <mergeCell ref="AM16:AM17"/>
    <mergeCell ref="AN16:AN17"/>
    <mergeCell ref="AO16:AO17"/>
    <mergeCell ref="AP16:AP17"/>
    <mergeCell ref="AE16:AE17"/>
    <mergeCell ref="AF16:AF17"/>
    <mergeCell ref="AG16:AG17"/>
    <mergeCell ref="AH16:AH17"/>
    <mergeCell ref="AI16:AI17"/>
    <mergeCell ref="AJ16:AJ17"/>
    <mergeCell ref="Y16:Y17"/>
    <mergeCell ref="Z16:Z17"/>
    <mergeCell ref="AA16:AA17"/>
    <mergeCell ref="AB16:AB17"/>
    <mergeCell ref="AC16:AC17"/>
    <mergeCell ref="AD16:AD17"/>
    <mergeCell ref="S16:S17"/>
    <mergeCell ref="T16:T17"/>
    <mergeCell ref="U16:U17"/>
    <mergeCell ref="V16:V17"/>
    <mergeCell ref="W16:W17"/>
    <mergeCell ref="X16:X17"/>
    <mergeCell ref="M16:M17"/>
    <mergeCell ref="N16:N17"/>
    <mergeCell ref="O16:O17"/>
    <mergeCell ref="P16:P17"/>
    <mergeCell ref="Q16:Q17"/>
    <mergeCell ref="R16:R17"/>
    <mergeCell ref="G16:G17"/>
    <mergeCell ref="H16:H17"/>
    <mergeCell ref="I16:I17"/>
    <mergeCell ref="J16:J17"/>
    <mergeCell ref="K16:K17"/>
    <mergeCell ref="L16:L17"/>
    <mergeCell ref="A16:A17"/>
    <mergeCell ref="B16:B17"/>
    <mergeCell ref="C16:C17"/>
    <mergeCell ref="D16:D17"/>
    <mergeCell ref="E16:E17"/>
    <mergeCell ref="F16:F17"/>
    <mergeCell ref="AW13:AW14"/>
    <mergeCell ref="AX13:AX14"/>
    <mergeCell ref="AY13:AY14"/>
    <mergeCell ref="AZ13:AZ14"/>
    <mergeCell ref="BA13:BA14"/>
    <mergeCell ref="B15:BA15"/>
    <mergeCell ref="AQ13:AQ14"/>
    <mergeCell ref="AR13:AR14"/>
    <mergeCell ref="AS13:AS14"/>
    <mergeCell ref="AT13:AT14"/>
    <mergeCell ref="AU13:AU14"/>
    <mergeCell ref="AV13:AV14"/>
    <mergeCell ref="AK13:AK14"/>
    <mergeCell ref="AL13:AL14"/>
    <mergeCell ref="AM13:AM14"/>
    <mergeCell ref="AN13:AN14"/>
    <mergeCell ref="AO13:AO14"/>
    <mergeCell ref="AP13:AP14"/>
    <mergeCell ref="AE13:AE14"/>
    <mergeCell ref="AF13:AF14"/>
    <mergeCell ref="AG13:AG14"/>
    <mergeCell ref="AH13:AH14"/>
    <mergeCell ref="AI13:AI14"/>
    <mergeCell ref="AJ13:AJ14"/>
    <mergeCell ref="Y13:Y14"/>
    <mergeCell ref="Z13:Z14"/>
    <mergeCell ref="AA13:AA14"/>
    <mergeCell ref="AB13:AB14"/>
    <mergeCell ref="AC13:AC14"/>
    <mergeCell ref="AD13:AD14"/>
    <mergeCell ref="S13:S14"/>
    <mergeCell ref="T13:T14"/>
    <mergeCell ref="U13:U14"/>
    <mergeCell ref="V13:V14"/>
    <mergeCell ref="W13:W14"/>
    <mergeCell ref="X13:X14"/>
    <mergeCell ref="M13:M14"/>
    <mergeCell ref="N13:N14"/>
    <mergeCell ref="O13:O14"/>
    <mergeCell ref="P13:P14"/>
    <mergeCell ref="Q13:Q14"/>
    <mergeCell ref="R13:R14"/>
    <mergeCell ref="G13:G14"/>
    <mergeCell ref="H13:H14"/>
    <mergeCell ref="I13:I14"/>
    <mergeCell ref="J13:J14"/>
    <mergeCell ref="K13:K14"/>
    <mergeCell ref="L13:L14"/>
    <mergeCell ref="A13:A14"/>
    <mergeCell ref="B13:B14"/>
    <mergeCell ref="C13:C14"/>
    <mergeCell ref="D13:D14"/>
    <mergeCell ref="E13:E14"/>
    <mergeCell ref="F13:F14"/>
    <mergeCell ref="AW10:AW11"/>
    <mergeCell ref="AX10:AX11"/>
    <mergeCell ref="AY10:AY11"/>
    <mergeCell ref="AZ10:AZ11"/>
    <mergeCell ref="BA10:BA11"/>
    <mergeCell ref="B12:BA12"/>
    <mergeCell ref="AQ10:AQ11"/>
    <mergeCell ref="AR10:AR11"/>
    <mergeCell ref="AS10:AS11"/>
    <mergeCell ref="AT10:AT11"/>
    <mergeCell ref="AH10:AH11"/>
    <mergeCell ref="AI10:AI11"/>
    <mergeCell ref="AJ10:AJ11"/>
    <mergeCell ref="AU10:AU11"/>
    <mergeCell ref="AV10:AV11"/>
    <mergeCell ref="AM10:AM11"/>
    <mergeCell ref="AN10:AN11"/>
    <mergeCell ref="AO10:AO11"/>
    <mergeCell ref="AP10:AP11"/>
    <mergeCell ref="AL10:AL11"/>
    <mergeCell ref="AB10:AB11"/>
    <mergeCell ref="AC10:AC11"/>
    <mergeCell ref="AD10:AD11"/>
    <mergeCell ref="AE10:AE11"/>
    <mergeCell ref="AF10:AF11"/>
    <mergeCell ref="AG10:AG11"/>
    <mergeCell ref="V10:V11"/>
    <mergeCell ref="W10:W11"/>
    <mergeCell ref="X10:X11"/>
    <mergeCell ref="Y10:Y11"/>
    <mergeCell ref="Z10:Z11"/>
    <mergeCell ref="AA10:AA11"/>
    <mergeCell ref="M10:M11"/>
    <mergeCell ref="N10:N11"/>
    <mergeCell ref="O10:O11"/>
    <mergeCell ref="P10:P11"/>
    <mergeCell ref="Q10:Q11"/>
    <mergeCell ref="AK10:AK11"/>
    <mergeCell ref="R10:R11"/>
    <mergeCell ref="S10:S11"/>
    <mergeCell ref="T10:T11"/>
    <mergeCell ref="U10:U11"/>
    <mergeCell ref="G10:G11"/>
    <mergeCell ref="H10:H11"/>
    <mergeCell ref="I10:I11"/>
    <mergeCell ref="J10:J11"/>
    <mergeCell ref="K10:K11"/>
    <mergeCell ref="L10:L11"/>
    <mergeCell ref="A10:A11"/>
    <mergeCell ref="B10:B11"/>
    <mergeCell ref="C10:C11"/>
    <mergeCell ref="D10:D11"/>
    <mergeCell ref="E10:E11"/>
    <mergeCell ref="F10:F11"/>
    <mergeCell ref="AW7:AW8"/>
    <mergeCell ref="AX7:AX8"/>
    <mergeCell ref="AY7:AY8"/>
    <mergeCell ref="AZ7:AZ8"/>
    <mergeCell ref="BA7:BA8"/>
    <mergeCell ref="B9:BA9"/>
    <mergeCell ref="AQ7:AQ8"/>
    <mergeCell ref="AR7:AR8"/>
    <mergeCell ref="AS7:AS8"/>
    <mergeCell ref="AT7:AT8"/>
    <mergeCell ref="AV7:AV8"/>
    <mergeCell ref="AK7:AK8"/>
    <mergeCell ref="AL7:AL8"/>
    <mergeCell ref="AM7:AM8"/>
    <mergeCell ref="AN7:AN8"/>
    <mergeCell ref="AO7:AO8"/>
    <mergeCell ref="AP7:AP8"/>
    <mergeCell ref="AF7:AF8"/>
    <mergeCell ref="AG7:AG8"/>
    <mergeCell ref="AH7:AH8"/>
    <mergeCell ref="AI7:AI8"/>
    <mergeCell ref="AJ7:AJ8"/>
    <mergeCell ref="AU7:AU8"/>
    <mergeCell ref="Z7:Z8"/>
    <mergeCell ref="AA7:AA8"/>
    <mergeCell ref="AB7:AB8"/>
    <mergeCell ref="AC7:AC8"/>
    <mergeCell ref="AD7:AD8"/>
    <mergeCell ref="AE7:AE8"/>
    <mergeCell ref="T7:T8"/>
    <mergeCell ref="U7:U8"/>
    <mergeCell ref="V7:V8"/>
    <mergeCell ref="W7:W8"/>
    <mergeCell ref="X7:X8"/>
    <mergeCell ref="Y7:Y8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J7:J8"/>
    <mergeCell ref="K7:K8"/>
    <mergeCell ref="L7:L8"/>
    <mergeCell ref="AT3:AV3"/>
    <mergeCell ref="AW3:AW4"/>
    <mergeCell ref="AX3:BA3"/>
    <mergeCell ref="B6:BA6"/>
    <mergeCell ref="A7:A8"/>
    <mergeCell ref="B7:B8"/>
    <mergeCell ref="C7:C8"/>
    <mergeCell ref="D7:D8"/>
    <mergeCell ref="E7:E8"/>
    <mergeCell ref="F7:F8"/>
    <mergeCell ref="AF3:AF4"/>
    <mergeCell ref="AG3:AI3"/>
    <mergeCell ref="AJ3:AJ4"/>
    <mergeCell ref="AK3:AN3"/>
    <mergeCell ref="AO3:AR3"/>
    <mergeCell ref="AS3:AS4"/>
    <mergeCell ref="S3:S4"/>
    <mergeCell ref="T3:V3"/>
    <mergeCell ref="W3:W4"/>
    <mergeCell ref="X3:Z3"/>
    <mergeCell ref="AA3:AA4"/>
    <mergeCell ref="AB3:AE3"/>
    <mergeCell ref="A2:Q2"/>
    <mergeCell ref="A3:A5"/>
    <mergeCell ref="B3:E3"/>
    <mergeCell ref="F3:F4"/>
    <mergeCell ref="G3:I3"/>
    <mergeCell ref="J3:J4"/>
    <mergeCell ref="K3:M3"/>
    <mergeCell ref="O3:R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G130"/>
  <sheetViews>
    <sheetView showGridLines="0" tabSelected="1" zoomScalePageLayoutView="0" workbookViewId="0" topLeftCell="A8">
      <selection activeCell="C51" sqref="C51"/>
    </sheetView>
  </sheetViews>
  <sheetFormatPr defaultColWidth="14.66015625" defaultRowHeight="13.5" customHeight="1"/>
  <cols>
    <col min="1" max="1" width="11.5" style="6" customWidth="1"/>
    <col min="2" max="2" width="24.16015625" style="6" customWidth="1"/>
    <col min="3" max="3" width="2.66015625" style="6" customWidth="1"/>
    <col min="4" max="4" width="2.5" style="6" customWidth="1"/>
    <col min="5" max="5" width="2.66015625" style="6" customWidth="1"/>
    <col min="6" max="6" width="2.5" style="6" customWidth="1"/>
    <col min="7" max="7" width="4.16015625" style="6" customWidth="1"/>
    <col min="8" max="8" width="3.5" style="6" customWidth="1"/>
    <col min="9" max="9" width="3.83203125" style="6" customWidth="1"/>
    <col min="10" max="10" width="4.33203125" style="6" customWidth="1"/>
    <col min="11" max="11" width="3.83203125" style="6" customWidth="1"/>
    <col min="12" max="13" width="3.5" style="6" customWidth="1"/>
    <col min="14" max="14" width="3.16015625" style="6" customWidth="1"/>
    <col min="15" max="15" width="3.66015625" style="6" customWidth="1"/>
    <col min="16" max="16" width="3" style="6" customWidth="1"/>
    <col min="17" max="18" width="3.66015625" style="6" customWidth="1"/>
    <col min="19" max="19" width="3.33203125" style="6" customWidth="1"/>
    <col min="20" max="20" width="3.83203125" style="6" customWidth="1"/>
    <col min="21" max="21" width="3.33203125" style="6" customWidth="1"/>
    <col min="22" max="22" width="3.16015625" style="6" customWidth="1"/>
    <col min="23" max="23" width="2.83203125" style="6" customWidth="1"/>
    <col min="24" max="24" width="3.16015625" style="6" customWidth="1"/>
    <col min="25" max="25" width="3" style="6" customWidth="1"/>
    <col min="26" max="26" width="3.33203125" style="6" customWidth="1"/>
    <col min="27" max="28" width="3" style="6" customWidth="1"/>
    <col min="29" max="29" width="0" style="6" hidden="1" customWidth="1"/>
    <col min="30" max="30" width="0.4921875" style="6" customWidth="1"/>
    <col min="31" max="31" width="0" style="6" hidden="1" customWidth="1"/>
    <col min="32" max="34" width="3" style="6" customWidth="1"/>
    <col min="35" max="35" width="2.83203125" style="6" customWidth="1"/>
    <col min="36" max="36" width="0" style="6" hidden="1" customWidth="1"/>
    <col min="37" max="37" width="2.16015625" style="6" customWidth="1"/>
    <col min="38" max="38" width="0" style="6" hidden="1" customWidth="1"/>
    <col min="39" max="39" width="3.33203125" style="6" customWidth="1"/>
    <col min="40" max="41" width="2.83203125" style="6" customWidth="1"/>
    <col min="42" max="42" width="3.33203125" style="6" customWidth="1"/>
    <col min="43" max="43" width="0" style="6" hidden="1" customWidth="1"/>
    <col min="44" max="44" width="3" style="6" customWidth="1"/>
    <col min="45" max="45" width="0" style="6" hidden="1" customWidth="1"/>
    <col min="46" max="46" width="3.66015625" style="6" customWidth="1"/>
    <col min="47" max="47" width="3.5" style="6" customWidth="1"/>
    <col min="48" max="48" width="3.33203125" style="6" customWidth="1"/>
    <col min="49" max="49" width="3.5" style="6" customWidth="1"/>
    <col min="50" max="50" width="0.1640625" style="6" hidden="1" customWidth="1"/>
    <col min="51" max="51" width="3.16015625" style="6" customWidth="1"/>
    <col min="52" max="52" width="0" style="6" hidden="1" customWidth="1"/>
    <col min="53" max="53" width="3.5" style="6" customWidth="1"/>
    <col min="54" max="54" width="3" style="6" customWidth="1"/>
    <col min="55" max="55" width="3.33203125" style="6" customWidth="1"/>
    <col min="56" max="56" width="3.66015625" style="6" customWidth="1"/>
    <col min="57" max="57" width="2.5" style="6" customWidth="1"/>
    <col min="58" max="58" width="0" style="6" hidden="1" customWidth="1"/>
    <col min="59" max="16384" width="14.66015625" style="6" customWidth="1"/>
  </cols>
  <sheetData>
    <row r="1" spans="1:58" ht="12.75" customHeight="1" hidden="1">
      <c r="A1" s="256" t="s">
        <v>351</v>
      </c>
      <c r="B1" s="257" t="s">
        <v>87</v>
      </c>
      <c r="C1" s="258" t="s">
        <v>88</v>
      </c>
      <c r="D1" s="258"/>
      <c r="E1" s="258"/>
      <c r="F1" s="258"/>
      <c r="G1" s="258"/>
      <c r="H1" s="258"/>
      <c r="I1" s="258"/>
      <c r="J1" s="258"/>
      <c r="K1" s="258"/>
      <c r="L1" s="258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259"/>
      <c r="AK1" s="259"/>
      <c r="AL1" s="259"/>
      <c r="AM1" s="259"/>
      <c r="AN1" s="259"/>
      <c r="AO1" s="259"/>
      <c r="AP1" s="259"/>
      <c r="AQ1" s="259"/>
      <c r="AR1" s="259"/>
      <c r="AS1" s="259"/>
      <c r="AT1" s="259"/>
      <c r="AU1" s="259"/>
      <c r="AV1" s="259"/>
      <c r="AW1" s="259"/>
      <c r="AX1" s="259"/>
      <c r="AY1" s="259"/>
      <c r="AZ1" s="259"/>
      <c r="BA1" s="259"/>
      <c r="BB1" s="259"/>
      <c r="BC1" s="259"/>
      <c r="BD1" s="259"/>
      <c r="BE1" s="259"/>
      <c r="BF1" s="259"/>
    </row>
    <row r="2" spans="1:58" ht="21" customHeight="1" thickBot="1">
      <c r="A2" s="256"/>
      <c r="B2" s="257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60" t="s">
        <v>268</v>
      </c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0"/>
      <c r="AC2" s="260"/>
      <c r="AD2" s="260"/>
      <c r="AE2" s="259" t="s">
        <v>89</v>
      </c>
      <c r="AF2" s="259"/>
      <c r="AG2" s="259"/>
      <c r="AH2" s="259"/>
      <c r="AI2" s="259"/>
      <c r="AJ2" s="259"/>
      <c r="AK2" s="259"/>
      <c r="AL2" s="259"/>
      <c r="AM2" s="259"/>
      <c r="AN2" s="259"/>
      <c r="AO2" s="259"/>
      <c r="AP2" s="259"/>
      <c r="AQ2" s="259"/>
      <c r="AR2" s="259"/>
      <c r="AS2" s="259" t="s">
        <v>90</v>
      </c>
      <c r="AT2" s="259"/>
      <c r="AU2" s="259"/>
      <c r="AV2" s="259"/>
      <c r="AW2" s="259"/>
      <c r="AX2" s="259"/>
      <c r="AY2" s="259"/>
      <c r="AZ2" s="259"/>
      <c r="BA2" s="259"/>
      <c r="BB2" s="259"/>
      <c r="BC2" s="259"/>
      <c r="BD2" s="259"/>
      <c r="BE2" s="259"/>
      <c r="BF2" s="34" t="s">
        <v>91</v>
      </c>
    </row>
    <row r="3" spans="1:58" ht="12.75" customHeight="1">
      <c r="A3" s="256"/>
      <c r="B3" s="257"/>
      <c r="C3" s="255" t="s">
        <v>92</v>
      </c>
      <c r="D3" s="255" t="s">
        <v>93</v>
      </c>
      <c r="E3" s="255" t="s">
        <v>94</v>
      </c>
      <c r="F3" s="255" t="s">
        <v>342</v>
      </c>
      <c r="G3" s="261" t="s">
        <v>289</v>
      </c>
      <c r="H3" s="255" t="s">
        <v>95</v>
      </c>
      <c r="I3" s="264" t="s">
        <v>96</v>
      </c>
      <c r="J3" s="264"/>
      <c r="K3" s="264"/>
      <c r="L3" s="265"/>
      <c r="M3" s="268" t="s">
        <v>266</v>
      </c>
      <c r="N3" s="269"/>
      <c r="O3" s="269"/>
      <c r="P3" s="269"/>
      <c r="Q3" s="269" t="s">
        <v>97</v>
      </c>
      <c r="R3" s="269"/>
      <c r="S3" s="269"/>
      <c r="T3" s="270"/>
      <c r="U3" s="268" t="s">
        <v>98</v>
      </c>
      <c r="V3" s="269"/>
      <c r="W3" s="269"/>
      <c r="X3" s="269"/>
      <c r="Y3" s="269" t="s">
        <v>267</v>
      </c>
      <c r="Z3" s="269"/>
      <c r="AA3" s="269"/>
      <c r="AB3" s="269"/>
      <c r="AC3" s="269"/>
      <c r="AD3" s="270"/>
      <c r="AE3" s="277" t="s">
        <v>99</v>
      </c>
      <c r="AF3" s="278"/>
      <c r="AG3" s="278"/>
      <c r="AH3" s="278"/>
      <c r="AI3" s="278"/>
      <c r="AJ3" s="278"/>
      <c r="AK3" s="278"/>
      <c r="AL3" s="278" t="s">
        <v>100</v>
      </c>
      <c r="AM3" s="278"/>
      <c r="AN3" s="278"/>
      <c r="AO3" s="278"/>
      <c r="AP3" s="278"/>
      <c r="AQ3" s="278"/>
      <c r="AR3" s="278"/>
      <c r="AS3" s="278" t="s">
        <v>101</v>
      </c>
      <c r="AT3" s="278"/>
      <c r="AU3" s="278"/>
      <c r="AV3" s="278"/>
      <c r="AW3" s="278"/>
      <c r="AX3" s="278"/>
      <c r="AY3" s="278"/>
      <c r="AZ3" s="278" t="s">
        <v>102</v>
      </c>
      <c r="BA3" s="278"/>
      <c r="BB3" s="278"/>
      <c r="BC3" s="278"/>
      <c r="BD3" s="278"/>
      <c r="BE3" s="278"/>
      <c r="BF3" s="34" t="s">
        <v>103</v>
      </c>
    </row>
    <row r="4" spans="1:58" ht="12.75" customHeight="1">
      <c r="A4" s="256"/>
      <c r="B4" s="257"/>
      <c r="C4" s="255"/>
      <c r="D4" s="255"/>
      <c r="E4" s="255"/>
      <c r="F4" s="255"/>
      <c r="G4" s="262"/>
      <c r="H4" s="255"/>
      <c r="I4" s="279" t="s">
        <v>104</v>
      </c>
      <c r="J4" s="278" t="s">
        <v>105</v>
      </c>
      <c r="K4" s="278"/>
      <c r="L4" s="280"/>
      <c r="M4" s="281" t="s">
        <v>354</v>
      </c>
      <c r="N4" s="278"/>
      <c r="O4" s="278"/>
      <c r="P4" s="278"/>
      <c r="Q4" s="278" t="s">
        <v>355</v>
      </c>
      <c r="R4" s="278"/>
      <c r="S4" s="278"/>
      <c r="T4" s="282"/>
      <c r="U4" s="281" t="s">
        <v>354</v>
      </c>
      <c r="V4" s="278"/>
      <c r="W4" s="278"/>
      <c r="X4" s="278"/>
      <c r="Y4" s="278" t="s">
        <v>355</v>
      </c>
      <c r="Z4" s="278"/>
      <c r="AA4" s="278"/>
      <c r="AB4" s="278"/>
      <c r="AC4" s="278"/>
      <c r="AD4" s="282"/>
      <c r="AE4" s="277" t="s">
        <v>294</v>
      </c>
      <c r="AF4" s="278"/>
      <c r="AG4" s="278"/>
      <c r="AH4" s="278"/>
      <c r="AI4" s="278"/>
      <c r="AJ4" s="278"/>
      <c r="AK4" s="278"/>
      <c r="AL4" s="278" t="s">
        <v>293</v>
      </c>
      <c r="AM4" s="278"/>
      <c r="AN4" s="278"/>
      <c r="AO4" s="278"/>
      <c r="AP4" s="278"/>
      <c r="AQ4" s="278"/>
      <c r="AR4" s="278"/>
      <c r="AS4" s="278" t="s">
        <v>294</v>
      </c>
      <c r="AT4" s="278"/>
      <c r="AU4" s="278"/>
      <c r="AV4" s="278"/>
      <c r="AW4" s="278"/>
      <c r="AX4" s="278"/>
      <c r="AY4" s="278"/>
      <c r="AZ4" s="278" t="s">
        <v>295</v>
      </c>
      <c r="BA4" s="278"/>
      <c r="BB4" s="278"/>
      <c r="BC4" s="278"/>
      <c r="BD4" s="278"/>
      <c r="BE4" s="278"/>
      <c r="BF4" s="34" t="s">
        <v>106</v>
      </c>
    </row>
    <row r="5" spans="1:58" ht="16.5" customHeight="1">
      <c r="A5" s="256"/>
      <c r="B5" s="257"/>
      <c r="C5" s="255"/>
      <c r="D5" s="255"/>
      <c r="E5" s="255"/>
      <c r="F5" s="255"/>
      <c r="G5" s="262"/>
      <c r="H5" s="255"/>
      <c r="I5" s="255"/>
      <c r="J5" s="255" t="s">
        <v>107</v>
      </c>
      <c r="K5" s="255" t="s">
        <v>108</v>
      </c>
      <c r="L5" s="266" t="s">
        <v>109</v>
      </c>
      <c r="M5" s="272" t="s">
        <v>111</v>
      </c>
      <c r="N5" s="274" t="s">
        <v>104</v>
      </c>
      <c r="O5" s="265" t="s">
        <v>105</v>
      </c>
      <c r="P5" s="276"/>
      <c r="Q5" s="274" t="s">
        <v>111</v>
      </c>
      <c r="R5" s="274" t="s">
        <v>104</v>
      </c>
      <c r="S5" s="265" t="s">
        <v>105</v>
      </c>
      <c r="T5" s="271"/>
      <c r="U5" s="272" t="s">
        <v>111</v>
      </c>
      <c r="V5" s="274" t="s">
        <v>104</v>
      </c>
      <c r="W5" s="265" t="s">
        <v>105</v>
      </c>
      <c r="X5" s="276"/>
      <c r="Y5" s="274" t="s">
        <v>111</v>
      </c>
      <c r="Z5" s="274" t="s">
        <v>104</v>
      </c>
      <c r="AA5" s="265" t="s">
        <v>105</v>
      </c>
      <c r="AB5" s="276"/>
      <c r="AC5" s="276"/>
      <c r="AD5" s="271"/>
      <c r="AE5" s="277" t="s">
        <v>110</v>
      </c>
      <c r="AF5" s="274" t="s">
        <v>111</v>
      </c>
      <c r="AG5" s="274" t="s">
        <v>104</v>
      </c>
      <c r="AH5" s="265" t="s">
        <v>105</v>
      </c>
      <c r="AI5" s="276"/>
      <c r="AJ5" s="276"/>
      <c r="AK5" s="284"/>
      <c r="AL5" s="278" t="s">
        <v>110</v>
      </c>
      <c r="AM5" s="274" t="s">
        <v>111</v>
      </c>
      <c r="AN5" s="274" t="s">
        <v>104</v>
      </c>
      <c r="AO5" s="265" t="s">
        <v>105</v>
      </c>
      <c r="AP5" s="276"/>
      <c r="AQ5" s="276"/>
      <c r="AR5" s="284"/>
      <c r="AS5" s="278" t="s">
        <v>110</v>
      </c>
      <c r="AT5" s="274" t="s">
        <v>111</v>
      </c>
      <c r="AU5" s="274" t="s">
        <v>104</v>
      </c>
      <c r="AV5" s="265" t="s">
        <v>105</v>
      </c>
      <c r="AW5" s="276"/>
      <c r="AX5" s="276"/>
      <c r="AY5" s="284"/>
      <c r="AZ5" s="278" t="s">
        <v>110</v>
      </c>
      <c r="BA5" s="274" t="s">
        <v>111</v>
      </c>
      <c r="BB5" s="274" t="s">
        <v>104</v>
      </c>
      <c r="BC5" s="265" t="s">
        <v>105</v>
      </c>
      <c r="BD5" s="276"/>
      <c r="BE5" s="284"/>
      <c r="BF5" s="259" t="s">
        <v>110</v>
      </c>
    </row>
    <row r="6" spans="1:58" ht="60.75" customHeight="1" thickBot="1">
      <c r="A6" s="256"/>
      <c r="B6" s="257"/>
      <c r="C6" s="255"/>
      <c r="D6" s="255"/>
      <c r="E6" s="255"/>
      <c r="F6" s="255"/>
      <c r="G6" s="263"/>
      <c r="H6" s="255"/>
      <c r="I6" s="255"/>
      <c r="J6" s="255"/>
      <c r="K6" s="255"/>
      <c r="L6" s="267"/>
      <c r="M6" s="273"/>
      <c r="N6" s="275"/>
      <c r="O6" s="176" t="s">
        <v>107</v>
      </c>
      <c r="P6" s="176" t="s">
        <v>108</v>
      </c>
      <c r="Q6" s="275"/>
      <c r="R6" s="275"/>
      <c r="S6" s="176" t="s">
        <v>107</v>
      </c>
      <c r="T6" s="177" t="s">
        <v>108</v>
      </c>
      <c r="U6" s="273"/>
      <c r="V6" s="275"/>
      <c r="W6" s="176" t="s">
        <v>107</v>
      </c>
      <c r="X6" s="176" t="s">
        <v>108</v>
      </c>
      <c r="Y6" s="275"/>
      <c r="Z6" s="275"/>
      <c r="AA6" s="176" t="s">
        <v>107</v>
      </c>
      <c r="AB6" s="176" t="s">
        <v>108</v>
      </c>
      <c r="AC6" s="178" t="s">
        <v>112</v>
      </c>
      <c r="AD6" s="177"/>
      <c r="AE6" s="277"/>
      <c r="AF6" s="283"/>
      <c r="AG6" s="283"/>
      <c r="AH6" s="75" t="s">
        <v>107</v>
      </c>
      <c r="AI6" s="75" t="s">
        <v>108</v>
      </c>
      <c r="AJ6" s="76" t="s">
        <v>112</v>
      </c>
      <c r="AK6" s="75" t="s">
        <v>109</v>
      </c>
      <c r="AL6" s="278"/>
      <c r="AM6" s="283"/>
      <c r="AN6" s="283"/>
      <c r="AO6" s="75" t="s">
        <v>107</v>
      </c>
      <c r="AP6" s="75" t="s">
        <v>108</v>
      </c>
      <c r="AQ6" s="76" t="s">
        <v>112</v>
      </c>
      <c r="AR6" s="77" t="s">
        <v>109</v>
      </c>
      <c r="AS6" s="278"/>
      <c r="AT6" s="283"/>
      <c r="AU6" s="283"/>
      <c r="AV6" s="75" t="s">
        <v>107</v>
      </c>
      <c r="AW6" s="75" t="s">
        <v>108</v>
      </c>
      <c r="AX6" s="76" t="s">
        <v>112</v>
      </c>
      <c r="AY6" s="75" t="s">
        <v>109</v>
      </c>
      <c r="AZ6" s="278"/>
      <c r="BA6" s="283"/>
      <c r="BB6" s="283"/>
      <c r="BC6" s="75" t="s">
        <v>107</v>
      </c>
      <c r="BD6" s="75" t="s">
        <v>108</v>
      </c>
      <c r="BE6" s="75" t="s">
        <v>109</v>
      </c>
      <c r="BF6" s="259"/>
    </row>
    <row r="7" spans="1:58" ht="13.5" customHeight="1">
      <c r="A7" s="35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8</v>
      </c>
      <c r="H7" s="36">
        <v>9</v>
      </c>
      <c r="I7" s="36">
        <v>10</v>
      </c>
      <c r="J7" s="36">
        <v>11</v>
      </c>
      <c r="K7" s="36">
        <v>12</v>
      </c>
      <c r="L7" s="36">
        <v>13</v>
      </c>
      <c r="M7" s="67">
        <v>14</v>
      </c>
      <c r="N7" s="67">
        <v>15</v>
      </c>
      <c r="O7" s="67">
        <v>16</v>
      </c>
      <c r="P7" s="67">
        <v>17</v>
      </c>
      <c r="Q7" s="67">
        <v>18</v>
      </c>
      <c r="R7" s="67">
        <v>19</v>
      </c>
      <c r="S7" s="67">
        <v>20</v>
      </c>
      <c r="T7" s="67">
        <v>21</v>
      </c>
      <c r="U7" s="67">
        <v>22</v>
      </c>
      <c r="V7" s="67">
        <v>23</v>
      </c>
      <c r="W7" s="67">
        <v>24</v>
      </c>
      <c r="X7" s="67">
        <v>25</v>
      </c>
      <c r="Y7" s="67">
        <v>26</v>
      </c>
      <c r="Z7" s="67">
        <v>27</v>
      </c>
      <c r="AA7" s="67">
        <v>28</v>
      </c>
      <c r="AB7" s="67">
        <v>29</v>
      </c>
      <c r="AC7" s="67">
        <v>46</v>
      </c>
      <c r="AD7" s="67">
        <v>47</v>
      </c>
      <c r="AE7" s="36">
        <v>48</v>
      </c>
      <c r="AF7" s="36">
        <v>30</v>
      </c>
      <c r="AG7" s="36">
        <v>31</v>
      </c>
      <c r="AH7" s="36">
        <v>32</v>
      </c>
      <c r="AI7" s="36">
        <v>33</v>
      </c>
      <c r="AJ7" s="36">
        <v>53</v>
      </c>
      <c r="AK7" s="36">
        <v>34</v>
      </c>
      <c r="AL7" s="36">
        <v>55</v>
      </c>
      <c r="AM7" s="36">
        <v>35</v>
      </c>
      <c r="AN7" s="36">
        <v>36</v>
      </c>
      <c r="AO7" s="36">
        <v>37</v>
      </c>
      <c r="AP7" s="36">
        <v>38</v>
      </c>
      <c r="AQ7" s="36">
        <v>60</v>
      </c>
      <c r="AR7" s="36">
        <v>39</v>
      </c>
      <c r="AS7" s="36">
        <v>62</v>
      </c>
      <c r="AT7" s="36">
        <v>40</v>
      </c>
      <c r="AU7" s="36">
        <v>41</v>
      </c>
      <c r="AV7" s="36">
        <v>42</v>
      </c>
      <c r="AW7" s="36">
        <v>43</v>
      </c>
      <c r="AX7" s="36">
        <v>67</v>
      </c>
      <c r="AY7" s="36">
        <v>44</v>
      </c>
      <c r="AZ7" s="36">
        <v>69</v>
      </c>
      <c r="BA7" s="36">
        <v>45</v>
      </c>
      <c r="BB7" s="36">
        <v>46</v>
      </c>
      <c r="BC7" s="36">
        <v>47</v>
      </c>
      <c r="BD7" s="36">
        <v>48</v>
      </c>
      <c r="BE7" s="36">
        <v>49</v>
      </c>
      <c r="BF7" s="36">
        <v>76</v>
      </c>
    </row>
    <row r="8" spans="1:58" ht="3.75" customHeight="1">
      <c r="A8" s="37"/>
      <c r="B8" s="38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</row>
    <row r="9" spans="1:58" ht="13.5" customHeight="1" thickBot="1">
      <c r="A9" s="37"/>
      <c r="B9" s="38" t="s">
        <v>129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111">
        <f>N10/16</f>
        <v>36</v>
      </c>
      <c r="O9" s="39"/>
      <c r="P9" s="39"/>
      <c r="Q9" s="39"/>
      <c r="R9" s="111">
        <f>R10/23</f>
        <v>36</v>
      </c>
      <c r="S9" s="39"/>
      <c r="T9" s="39"/>
      <c r="U9" s="39"/>
      <c r="V9" s="40"/>
      <c r="W9" s="39"/>
      <c r="X9" s="39"/>
      <c r="Y9" s="39"/>
      <c r="Z9" s="40"/>
      <c r="AA9" s="39"/>
      <c r="AB9" s="39"/>
      <c r="AC9" s="39"/>
      <c r="AD9" s="39"/>
      <c r="AE9" s="40"/>
      <c r="AF9" s="39"/>
      <c r="AG9" s="40"/>
      <c r="AH9" s="39"/>
      <c r="AI9" s="39"/>
      <c r="AJ9" s="39"/>
      <c r="AK9" s="39"/>
      <c r="AL9" s="40"/>
      <c r="AM9" s="39"/>
      <c r="AN9" s="40"/>
      <c r="AO9" s="39"/>
      <c r="AP9" s="39"/>
      <c r="AQ9" s="39"/>
      <c r="AR9" s="39"/>
      <c r="AS9" s="40"/>
      <c r="AT9" s="39"/>
      <c r="AU9" s="40"/>
      <c r="AV9" s="39"/>
      <c r="AW9" s="39"/>
      <c r="AX9" s="39"/>
      <c r="AY9" s="39"/>
      <c r="AZ9" s="40"/>
      <c r="BA9" s="39"/>
      <c r="BB9" s="40"/>
      <c r="BC9" s="39"/>
      <c r="BD9" s="39"/>
      <c r="BE9" s="39"/>
      <c r="BF9" s="40" t="s">
        <v>130</v>
      </c>
    </row>
    <row r="10" spans="1:58" ht="33" customHeight="1" thickBot="1">
      <c r="A10" s="24" t="s">
        <v>132</v>
      </c>
      <c r="B10" s="22" t="s">
        <v>133</v>
      </c>
      <c r="C10" s="23">
        <v>4</v>
      </c>
      <c r="D10" s="24"/>
      <c r="E10" s="24">
        <v>12</v>
      </c>
      <c r="F10" s="79"/>
      <c r="G10" s="186">
        <f>G12+G13+G14+G15+G16+G17+G18+G19+G20+G21+G22+G23+G24</f>
        <v>1476</v>
      </c>
      <c r="H10" s="26">
        <f aca="true" t="shared" si="0" ref="H10:T10">H12+H13+H14+H15+H16+H17+H18+H19+H20+H21+H22+H23+H24</f>
        <v>72</v>
      </c>
      <c r="I10" s="186">
        <f t="shared" si="0"/>
        <v>1404</v>
      </c>
      <c r="J10" s="26">
        <f t="shared" si="0"/>
        <v>1111</v>
      </c>
      <c r="K10" s="26">
        <f t="shared" si="0"/>
        <v>293</v>
      </c>
      <c r="L10" s="26">
        <f t="shared" si="0"/>
        <v>0</v>
      </c>
      <c r="M10" s="26">
        <f t="shared" si="0"/>
        <v>36</v>
      </c>
      <c r="N10" s="26">
        <f t="shared" si="0"/>
        <v>576</v>
      </c>
      <c r="O10" s="26">
        <f t="shared" si="0"/>
        <v>442</v>
      </c>
      <c r="P10" s="26">
        <f t="shared" si="0"/>
        <v>144</v>
      </c>
      <c r="Q10" s="26">
        <f t="shared" si="0"/>
        <v>36</v>
      </c>
      <c r="R10" s="26">
        <f t="shared" si="0"/>
        <v>828</v>
      </c>
      <c r="S10" s="26">
        <f t="shared" si="0"/>
        <v>638</v>
      </c>
      <c r="T10" s="26">
        <f t="shared" si="0"/>
        <v>190</v>
      </c>
      <c r="U10" s="95"/>
      <c r="V10" s="27"/>
      <c r="W10" s="27"/>
      <c r="X10" s="27"/>
      <c r="Y10" s="27"/>
      <c r="Z10" s="27"/>
      <c r="AA10" s="27"/>
      <c r="AB10" s="27"/>
      <c r="AC10" s="27"/>
      <c r="AD10" s="41"/>
      <c r="AE10" s="23"/>
      <c r="AF10" s="27"/>
      <c r="AG10" s="27"/>
      <c r="AH10" s="27"/>
      <c r="AI10" s="27"/>
      <c r="AJ10" s="27"/>
      <c r="AK10" s="41"/>
      <c r="AL10" s="23"/>
      <c r="AM10" s="27"/>
      <c r="AN10" s="27"/>
      <c r="AO10" s="27"/>
      <c r="AP10" s="27"/>
      <c r="AQ10" s="27"/>
      <c r="AR10" s="41"/>
      <c r="AS10" s="23"/>
      <c r="AT10" s="27"/>
      <c r="AU10" s="27"/>
      <c r="AV10" s="27"/>
      <c r="AW10" s="27"/>
      <c r="AX10" s="27"/>
      <c r="AY10" s="41"/>
      <c r="AZ10" s="23"/>
      <c r="BA10" s="27"/>
      <c r="BB10" s="27"/>
      <c r="BC10" s="27"/>
      <c r="BD10" s="27"/>
      <c r="BE10" s="41"/>
      <c r="BF10" s="23"/>
    </row>
    <row r="11" spans="1:58" ht="3.75" customHeight="1">
      <c r="A11" s="37"/>
      <c r="B11" s="42"/>
      <c r="C11" s="39"/>
      <c r="D11" s="37"/>
      <c r="E11" s="37"/>
      <c r="F11" s="37"/>
      <c r="G11" s="37"/>
      <c r="H11" s="37"/>
      <c r="I11" s="37"/>
      <c r="J11" s="37"/>
      <c r="K11" s="37"/>
      <c r="L11" s="37"/>
      <c r="M11" s="151"/>
      <c r="N11" s="37"/>
      <c r="O11" s="37"/>
      <c r="P11" s="152"/>
      <c r="Q11" s="37"/>
      <c r="R11" s="37"/>
      <c r="S11" s="37"/>
      <c r="T11" s="152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</row>
    <row r="12" spans="1:58" ht="15" customHeight="1">
      <c r="A12" s="242" t="s">
        <v>343</v>
      </c>
      <c r="B12" s="134" t="s">
        <v>134</v>
      </c>
      <c r="C12" s="45">
        <v>2</v>
      </c>
      <c r="D12" s="36"/>
      <c r="E12" s="36">
        <v>1</v>
      </c>
      <c r="F12" s="48"/>
      <c r="G12" s="74">
        <f>H12+I12</f>
        <v>102</v>
      </c>
      <c r="H12" s="36">
        <v>24</v>
      </c>
      <c r="I12" s="20">
        <f>N12+R12</f>
        <v>78</v>
      </c>
      <c r="J12" s="20">
        <v>78</v>
      </c>
      <c r="K12" s="20"/>
      <c r="L12" s="124"/>
      <c r="M12" s="45">
        <v>12</v>
      </c>
      <c r="N12" s="20">
        <v>32</v>
      </c>
      <c r="O12" s="47">
        <v>32</v>
      </c>
      <c r="P12" s="48"/>
      <c r="Q12" s="45">
        <v>12</v>
      </c>
      <c r="R12" s="20">
        <v>46</v>
      </c>
      <c r="S12" s="47">
        <v>46</v>
      </c>
      <c r="T12" s="48"/>
      <c r="U12" s="45"/>
      <c r="V12" s="20"/>
      <c r="W12" s="36"/>
      <c r="X12" s="48"/>
      <c r="Y12" s="48"/>
      <c r="Z12" s="49"/>
      <c r="AA12" s="36"/>
      <c r="AB12" s="20"/>
      <c r="AC12" s="36"/>
      <c r="AD12" s="36"/>
      <c r="AE12" s="49"/>
      <c r="AF12" s="36"/>
      <c r="AG12" s="20"/>
      <c r="AH12" s="36"/>
      <c r="AI12" s="36"/>
      <c r="AJ12" s="36"/>
      <c r="AK12" s="48"/>
      <c r="AL12" s="49"/>
      <c r="AM12" s="36"/>
      <c r="AN12" s="20"/>
      <c r="AO12" s="36"/>
      <c r="AP12" s="36"/>
      <c r="AQ12" s="36"/>
      <c r="AR12" s="48"/>
      <c r="AS12" s="49"/>
      <c r="AT12" s="36"/>
      <c r="AU12" s="20"/>
      <c r="AV12" s="36"/>
      <c r="AW12" s="36"/>
      <c r="AX12" s="36"/>
      <c r="AY12" s="48"/>
      <c r="AZ12" s="49"/>
      <c r="BA12" s="36"/>
      <c r="BB12" s="20"/>
      <c r="BC12" s="36"/>
      <c r="BD12" s="36"/>
      <c r="BE12" s="48"/>
      <c r="BF12" s="49"/>
    </row>
    <row r="13" spans="1:58" ht="15" customHeight="1">
      <c r="A13" s="243"/>
      <c r="B13" s="134" t="s">
        <v>135</v>
      </c>
      <c r="C13" s="45"/>
      <c r="D13" s="36"/>
      <c r="E13" s="36">
        <v>2</v>
      </c>
      <c r="F13" s="48">
        <v>1</v>
      </c>
      <c r="G13" s="74">
        <f>H13+I13</f>
        <v>117</v>
      </c>
      <c r="H13" s="36">
        <v>0</v>
      </c>
      <c r="I13" s="20">
        <f>N13+R13</f>
        <v>117</v>
      </c>
      <c r="J13" s="20">
        <v>117</v>
      </c>
      <c r="K13" s="20"/>
      <c r="L13" s="124"/>
      <c r="M13" s="45">
        <v>0</v>
      </c>
      <c r="N13" s="20">
        <v>48</v>
      </c>
      <c r="O13" s="47">
        <v>48</v>
      </c>
      <c r="P13" s="48"/>
      <c r="Q13" s="45">
        <v>0</v>
      </c>
      <c r="R13" s="20">
        <v>69</v>
      </c>
      <c r="S13" s="47">
        <v>69</v>
      </c>
      <c r="T13" s="48"/>
      <c r="U13" s="45"/>
      <c r="V13" s="20"/>
      <c r="W13" s="36"/>
      <c r="X13" s="48"/>
      <c r="Y13" s="48"/>
      <c r="Z13" s="49"/>
      <c r="AA13" s="36"/>
      <c r="AB13" s="20"/>
      <c r="AC13" s="36"/>
      <c r="AD13" s="36"/>
      <c r="AE13" s="49"/>
      <c r="AF13" s="36"/>
      <c r="AG13" s="20"/>
      <c r="AH13" s="36"/>
      <c r="AI13" s="36"/>
      <c r="AJ13" s="36"/>
      <c r="AK13" s="48"/>
      <c r="AL13" s="49"/>
      <c r="AM13" s="36"/>
      <c r="AN13" s="20"/>
      <c r="AO13" s="36"/>
      <c r="AP13" s="36"/>
      <c r="AQ13" s="36"/>
      <c r="AR13" s="48"/>
      <c r="AS13" s="49"/>
      <c r="AT13" s="36"/>
      <c r="AU13" s="20"/>
      <c r="AV13" s="36"/>
      <c r="AW13" s="36"/>
      <c r="AX13" s="36"/>
      <c r="AY13" s="48"/>
      <c r="AZ13" s="49"/>
      <c r="BA13" s="36"/>
      <c r="BB13" s="20"/>
      <c r="BC13" s="36"/>
      <c r="BD13" s="36"/>
      <c r="BE13" s="48"/>
      <c r="BF13" s="49"/>
    </row>
    <row r="14" spans="1:58" ht="30" customHeight="1">
      <c r="A14" s="170" t="s">
        <v>344</v>
      </c>
      <c r="B14" s="134" t="s">
        <v>341</v>
      </c>
      <c r="C14" s="45"/>
      <c r="D14" s="36"/>
      <c r="E14" s="36">
        <v>3</v>
      </c>
      <c r="F14" s="48"/>
      <c r="G14" s="74">
        <v>39</v>
      </c>
      <c r="H14" s="36">
        <v>0</v>
      </c>
      <c r="I14" s="20">
        <v>39</v>
      </c>
      <c r="J14" s="20">
        <v>39</v>
      </c>
      <c r="K14" s="20"/>
      <c r="L14" s="124"/>
      <c r="M14" s="45"/>
      <c r="N14" s="20"/>
      <c r="O14" s="47"/>
      <c r="P14" s="48"/>
      <c r="Q14" s="45"/>
      <c r="R14" s="20"/>
      <c r="S14" s="47"/>
      <c r="T14" s="48"/>
      <c r="U14" s="45"/>
      <c r="V14" s="20"/>
      <c r="W14" s="36"/>
      <c r="X14" s="48"/>
      <c r="Y14" s="48"/>
      <c r="Z14" s="49"/>
      <c r="AA14" s="36"/>
      <c r="AB14" s="20"/>
      <c r="AC14" s="36">
        <v>46</v>
      </c>
      <c r="AD14" s="36">
        <v>10</v>
      </c>
      <c r="AE14" s="49"/>
      <c r="AF14" s="36"/>
      <c r="AG14" s="20"/>
      <c r="AH14" s="36"/>
      <c r="AI14" s="36"/>
      <c r="AJ14" s="36"/>
      <c r="AK14" s="48"/>
      <c r="AL14" s="49"/>
      <c r="AM14" s="36"/>
      <c r="AN14" s="20"/>
      <c r="AO14" s="36"/>
      <c r="AP14" s="36"/>
      <c r="AQ14" s="36"/>
      <c r="AR14" s="48"/>
      <c r="AS14" s="49"/>
      <c r="AT14" s="36"/>
      <c r="AU14" s="20"/>
      <c r="AV14" s="36"/>
      <c r="AW14" s="36"/>
      <c r="AX14" s="36"/>
      <c r="AY14" s="48"/>
      <c r="AZ14" s="49"/>
      <c r="BA14" s="36"/>
      <c r="BB14" s="20"/>
      <c r="BC14" s="36"/>
      <c r="BD14" s="36"/>
      <c r="BE14" s="48"/>
      <c r="BF14" s="49"/>
    </row>
    <row r="15" spans="1:58" ht="19.5" customHeight="1">
      <c r="A15" s="170" t="s">
        <v>345</v>
      </c>
      <c r="B15" s="134" t="s">
        <v>286</v>
      </c>
      <c r="C15" s="45"/>
      <c r="D15" s="36"/>
      <c r="E15" s="36">
        <v>2</v>
      </c>
      <c r="F15" s="48">
        <v>1</v>
      </c>
      <c r="G15" s="74">
        <f aca="true" t="shared" si="1" ref="G15:G24">H15+I15</f>
        <v>78</v>
      </c>
      <c r="H15" s="36">
        <v>0</v>
      </c>
      <c r="I15" s="20">
        <v>78</v>
      </c>
      <c r="J15" s="20"/>
      <c r="K15" s="20">
        <v>78</v>
      </c>
      <c r="L15" s="124"/>
      <c r="M15" s="45">
        <v>0</v>
      </c>
      <c r="N15" s="20">
        <v>48</v>
      </c>
      <c r="O15" s="36"/>
      <c r="P15" s="51">
        <v>48</v>
      </c>
      <c r="Q15" s="45">
        <v>0</v>
      </c>
      <c r="R15" s="20">
        <v>69</v>
      </c>
      <c r="S15" s="36"/>
      <c r="T15" s="51">
        <v>69</v>
      </c>
      <c r="U15" s="45"/>
      <c r="V15" s="20"/>
      <c r="W15" s="36"/>
      <c r="X15" s="48"/>
      <c r="Y15" s="48"/>
      <c r="Z15" s="49"/>
      <c r="AA15" s="36"/>
      <c r="AB15" s="20"/>
      <c r="AC15" s="36"/>
      <c r="AD15" s="36"/>
      <c r="AE15" s="49"/>
      <c r="AF15" s="36"/>
      <c r="AG15" s="20"/>
      <c r="AH15" s="36"/>
      <c r="AI15" s="36"/>
      <c r="AJ15" s="36"/>
      <c r="AK15" s="48"/>
      <c r="AL15" s="49"/>
      <c r="AM15" s="36"/>
      <c r="AN15" s="20"/>
      <c r="AO15" s="36"/>
      <c r="AP15" s="36"/>
      <c r="AQ15" s="36"/>
      <c r="AR15" s="48"/>
      <c r="AS15" s="49"/>
      <c r="AT15" s="36"/>
      <c r="AU15" s="20"/>
      <c r="AV15" s="36"/>
      <c r="AW15" s="36"/>
      <c r="AX15" s="36"/>
      <c r="AY15" s="48"/>
      <c r="AZ15" s="49"/>
      <c r="BA15" s="36"/>
      <c r="BB15" s="20"/>
      <c r="BC15" s="36"/>
      <c r="BD15" s="36"/>
      <c r="BE15" s="48"/>
      <c r="BF15" s="49"/>
    </row>
    <row r="16" spans="1:58" ht="18.75" customHeight="1">
      <c r="A16" s="170" t="s">
        <v>346</v>
      </c>
      <c r="B16" s="134" t="s">
        <v>281</v>
      </c>
      <c r="C16" s="45"/>
      <c r="D16" s="36"/>
      <c r="E16" s="36">
        <v>2</v>
      </c>
      <c r="F16" s="48">
        <v>1</v>
      </c>
      <c r="G16" s="74">
        <f t="shared" si="1"/>
        <v>234</v>
      </c>
      <c r="H16" s="36">
        <v>0</v>
      </c>
      <c r="I16" s="20">
        <f aca="true" t="shared" si="2" ref="I16:I24">N16+R16</f>
        <v>234</v>
      </c>
      <c r="J16" s="20">
        <v>234</v>
      </c>
      <c r="K16" s="20"/>
      <c r="L16" s="124"/>
      <c r="M16" s="45">
        <v>0</v>
      </c>
      <c r="N16" s="20">
        <v>96</v>
      </c>
      <c r="O16" s="47">
        <v>96</v>
      </c>
      <c r="P16" s="48"/>
      <c r="Q16" s="45">
        <v>0</v>
      </c>
      <c r="R16" s="20">
        <v>138</v>
      </c>
      <c r="S16" s="47">
        <v>138</v>
      </c>
      <c r="T16" s="48"/>
      <c r="U16" s="45"/>
      <c r="V16" s="20"/>
      <c r="W16" s="36"/>
      <c r="X16" s="48"/>
      <c r="Y16" s="48"/>
      <c r="Z16" s="49"/>
      <c r="AA16" s="36"/>
      <c r="AB16" s="20"/>
      <c r="AC16" s="36"/>
      <c r="AD16" s="36"/>
      <c r="AE16" s="49"/>
      <c r="AF16" s="36"/>
      <c r="AG16" s="20"/>
      <c r="AH16" s="36"/>
      <c r="AI16" s="36"/>
      <c r="AJ16" s="36"/>
      <c r="AK16" s="48"/>
      <c r="AL16" s="49"/>
      <c r="AM16" s="36"/>
      <c r="AN16" s="20"/>
      <c r="AO16" s="36"/>
      <c r="AP16" s="36"/>
      <c r="AQ16" s="36"/>
      <c r="AR16" s="48"/>
      <c r="AS16" s="49"/>
      <c r="AT16" s="36"/>
      <c r="AU16" s="20"/>
      <c r="AV16" s="36"/>
      <c r="AW16" s="36"/>
      <c r="AX16" s="36"/>
      <c r="AY16" s="48"/>
      <c r="AZ16" s="49"/>
      <c r="BA16" s="36"/>
      <c r="BB16" s="20"/>
      <c r="BC16" s="36"/>
      <c r="BD16" s="36"/>
      <c r="BE16" s="48"/>
      <c r="BF16" s="49"/>
    </row>
    <row r="17" spans="1:58" ht="17.25" customHeight="1">
      <c r="A17" s="242" t="s">
        <v>347</v>
      </c>
      <c r="B17" s="134" t="s">
        <v>16</v>
      </c>
      <c r="C17" s="45"/>
      <c r="D17" s="36"/>
      <c r="E17" s="36">
        <v>2</v>
      </c>
      <c r="F17" s="48">
        <v>1</v>
      </c>
      <c r="G17" s="74">
        <f t="shared" si="1"/>
        <v>117</v>
      </c>
      <c r="H17" s="36">
        <v>0</v>
      </c>
      <c r="I17" s="20">
        <f t="shared" si="2"/>
        <v>117</v>
      </c>
      <c r="J17" s="20">
        <v>2</v>
      </c>
      <c r="K17" s="20">
        <v>115</v>
      </c>
      <c r="L17" s="124"/>
      <c r="M17" s="45">
        <v>0</v>
      </c>
      <c r="N17" s="20">
        <v>48</v>
      </c>
      <c r="O17" s="47">
        <v>2</v>
      </c>
      <c r="P17" s="48">
        <v>46</v>
      </c>
      <c r="Q17" s="45">
        <v>0</v>
      </c>
      <c r="R17" s="20">
        <v>69</v>
      </c>
      <c r="S17" s="47"/>
      <c r="T17" s="48">
        <v>69</v>
      </c>
      <c r="U17" s="45"/>
      <c r="V17" s="20"/>
      <c r="W17" s="36"/>
      <c r="X17" s="48"/>
      <c r="Y17" s="48"/>
      <c r="Z17" s="49"/>
      <c r="AA17" s="36"/>
      <c r="AB17" s="20"/>
      <c r="AC17" s="36"/>
      <c r="AD17" s="36"/>
      <c r="AE17" s="49"/>
      <c r="AF17" s="36"/>
      <c r="AG17" s="20"/>
      <c r="AH17" s="36"/>
      <c r="AI17" s="36"/>
      <c r="AJ17" s="36"/>
      <c r="AK17" s="48"/>
      <c r="AL17" s="49"/>
      <c r="AM17" s="36"/>
      <c r="AN17" s="20"/>
      <c r="AO17" s="36"/>
      <c r="AP17" s="36"/>
      <c r="AQ17" s="36"/>
      <c r="AR17" s="48"/>
      <c r="AS17" s="49"/>
      <c r="AT17" s="36"/>
      <c r="AU17" s="20"/>
      <c r="AV17" s="36"/>
      <c r="AW17" s="36"/>
      <c r="AX17" s="36"/>
      <c r="AY17" s="48"/>
      <c r="AZ17" s="49"/>
      <c r="BA17" s="36"/>
      <c r="BB17" s="20"/>
      <c r="BC17" s="36"/>
      <c r="BD17" s="36"/>
      <c r="BE17" s="48"/>
      <c r="BF17" s="49"/>
    </row>
    <row r="18" spans="1:58" ht="45" customHeight="1">
      <c r="A18" s="243"/>
      <c r="B18" s="134" t="s">
        <v>285</v>
      </c>
      <c r="C18" s="45"/>
      <c r="D18" s="36"/>
      <c r="E18" s="36">
        <v>2</v>
      </c>
      <c r="F18" s="48">
        <v>1</v>
      </c>
      <c r="G18" s="74">
        <f t="shared" si="1"/>
        <v>70</v>
      </c>
      <c r="H18" s="36">
        <v>0</v>
      </c>
      <c r="I18" s="20">
        <f t="shared" si="2"/>
        <v>70</v>
      </c>
      <c r="J18" s="20">
        <v>70</v>
      </c>
      <c r="K18" s="20"/>
      <c r="L18" s="124"/>
      <c r="M18" s="45">
        <v>0</v>
      </c>
      <c r="N18" s="20">
        <v>32</v>
      </c>
      <c r="O18" s="47">
        <v>32</v>
      </c>
      <c r="P18" s="51"/>
      <c r="Q18" s="45">
        <v>0</v>
      </c>
      <c r="R18" s="20">
        <v>38</v>
      </c>
      <c r="S18" s="47">
        <v>38</v>
      </c>
      <c r="T18" s="51"/>
      <c r="U18" s="45"/>
      <c r="V18" s="20"/>
      <c r="W18" s="36"/>
      <c r="X18" s="48"/>
      <c r="Y18" s="48"/>
      <c r="Z18" s="49"/>
      <c r="AA18" s="36"/>
      <c r="AB18" s="20"/>
      <c r="AC18" s="36"/>
      <c r="AD18" s="36"/>
      <c r="AE18" s="49"/>
      <c r="AF18" s="36"/>
      <c r="AG18" s="20"/>
      <c r="AH18" s="36"/>
      <c r="AI18" s="36"/>
      <c r="AJ18" s="36"/>
      <c r="AK18" s="48"/>
      <c r="AL18" s="49"/>
      <c r="AM18" s="36"/>
      <c r="AN18" s="20"/>
      <c r="AO18" s="36"/>
      <c r="AP18" s="36"/>
      <c r="AQ18" s="36"/>
      <c r="AR18" s="48"/>
      <c r="AS18" s="49"/>
      <c r="AT18" s="36"/>
      <c r="AU18" s="20"/>
      <c r="AV18" s="36"/>
      <c r="AW18" s="36"/>
      <c r="AX18" s="36"/>
      <c r="AY18" s="48"/>
      <c r="AZ18" s="49"/>
      <c r="BA18" s="36"/>
      <c r="BB18" s="20"/>
      <c r="BC18" s="36"/>
      <c r="BD18" s="36"/>
      <c r="BE18" s="48"/>
      <c r="BF18" s="49"/>
    </row>
    <row r="19" spans="1:58" ht="18" customHeight="1" thickBot="1">
      <c r="A19" s="170" t="s">
        <v>348</v>
      </c>
      <c r="B19" s="134" t="s">
        <v>283</v>
      </c>
      <c r="C19" s="45"/>
      <c r="D19" s="36"/>
      <c r="E19" s="36">
        <v>2</v>
      </c>
      <c r="F19" s="97"/>
      <c r="G19" s="20">
        <f t="shared" si="1"/>
        <v>37</v>
      </c>
      <c r="H19" s="36">
        <v>0</v>
      </c>
      <c r="I19" s="20">
        <f t="shared" si="2"/>
        <v>37</v>
      </c>
      <c r="J19" s="20">
        <v>37</v>
      </c>
      <c r="K19" s="20"/>
      <c r="L19" s="20"/>
      <c r="M19" s="36"/>
      <c r="N19" s="20"/>
      <c r="O19" s="47"/>
      <c r="P19" s="36"/>
      <c r="Q19" s="184">
        <v>0</v>
      </c>
      <c r="R19" s="111">
        <v>37</v>
      </c>
      <c r="S19" s="179">
        <v>37</v>
      </c>
      <c r="T19" s="180"/>
      <c r="U19" s="156"/>
      <c r="V19" s="40"/>
      <c r="W19" s="104"/>
      <c r="X19" s="161"/>
      <c r="Y19" s="48"/>
      <c r="Z19" s="49"/>
      <c r="AA19" s="36"/>
      <c r="AB19" s="20"/>
      <c r="AC19" s="36"/>
      <c r="AD19" s="36"/>
      <c r="AE19" s="49"/>
      <c r="AF19" s="36"/>
      <c r="AG19" s="20"/>
      <c r="AH19" s="36"/>
      <c r="AI19" s="36"/>
      <c r="AJ19" s="36"/>
      <c r="AK19" s="48"/>
      <c r="AL19" s="49"/>
      <c r="AM19" s="36"/>
      <c r="AN19" s="20"/>
      <c r="AO19" s="36"/>
      <c r="AP19" s="36"/>
      <c r="AQ19" s="36"/>
      <c r="AR19" s="48"/>
      <c r="AS19" s="49"/>
      <c r="AT19" s="36"/>
      <c r="AU19" s="20"/>
      <c r="AV19" s="36"/>
      <c r="AW19" s="36"/>
      <c r="AX19" s="36"/>
      <c r="AY19" s="48"/>
      <c r="AZ19" s="49"/>
      <c r="BA19" s="36"/>
      <c r="BB19" s="20"/>
      <c r="BC19" s="36"/>
      <c r="BD19" s="36"/>
      <c r="BE19" s="48"/>
      <c r="BF19" s="49"/>
    </row>
    <row r="20" spans="1:58" ht="23.25" customHeight="1" thickBot="1">
      <c r="A20" s="244" t="s">
        <v>349</v>
      </c>
      <c r="B20" s="135" t="s">
        <v>277</v>
      </c>
      <c r="C20" s="119">
        <v>2</v>
      </c>
      <c r="D20" s="120"/>
      <c r="E20" s="120">
        <v>2</v>
      </c>
      <c r="F20" s="183"/>
      <c r="G20" s="20">
        <f t="shared" si="1"/>
        <v>275</v>
      </c>
      <c r="H20" s="36">
        <v>24</v>
      </c>
      <c r="I20" s="20">
        <f t="shared" si="2"/>
        <v>251</v>
      </c>
      <c r="J20" s="20">
        <v>251</v>
      </c>
      <c r="K20" s="20"/>
      <c r="L20" s="20"/>
      <c r="M20" s="36">
        <v>12</v>
      </c>
      <c r="N20" s="20">
        <v>80</v>
      </c>
      <c r="O20" s="47">
        <v>80</v>
      </c>
      <c r="P20" s="47"/>
      <c r="Q20" s="185">
        <v>12</v>
      </c>
      <c r="R20" s="121">
        <v>171</v>
      </c>
      <c r="S20" s="125">
        <v>171</v>
      </c>
      <c r="T20" s="126"/>
      <c r="U20" s="93"/>
      <c r="V20" s="20"/>
      <c r="W20" s="36"/>
      <c r="X20" s="36"/>
      <c r="Y20" s="48"/>
      <c r="Z20" s="49"/>
      <c r="AA20" s="36"/>
      <c r="AB20" s="20"/>
      <c r="AC20" s="36"/>
      <c r="AD20" s="36"/>
      <c r="AE20" s="23"/>
      <c r="AF20" s="27"/>
      <c r="AG20" s="27"/>
      <c r="AH20" s="27"/>
      <c r="AI20" s="27"/>
      <c r="AJ20" s="27"/>
      <c r="AK20" s="41"/>
      <c r="AL20" s="23"/>
      <c r="AM20" s="27"/>
      <c r="AN20" s="27"/>
      <c r="AO20" s="27"/>
      <c r="AP20" s="27"/>
      <c r="AQ20" s="27"/>
      <c r="AR20" s="41"/>
      <c r="AS20" s="23"/>
      <c r="AT20" s="27"/>
      <c r="AU20" s="27"/>
      <c r="AV20" s="27"/>
      <c r="AW20" s="27"/>
      <c r="AX20" s="27"/>
      <c r="AY20" s="41"/>
      <c r="AZ20" s="23"/>
      <c r="BA20" s="27"/>
      <c r="BB20" s="27"/>
      <c r="BC20" s="27"/>
      <c r="BD20" s="27"/>
      <c r="BE20" s="41"/>
      <c r="BF20" s="23"/>
    </row>
    <row r="21" spans="1:58" ht="18" customHeight="1">
      <c r="A21" s="245"/>
      <c r="B21" s="135" t="s">
        <v>276</v>
      </c>
      <c r="C21" s="45"/>
      <c r="D21" s="36"/>
      <c r="E21" s="36">
        <v>2</v>
      </c>
      <c r="F21" s="48">
        <v>1</v>
      </c>
      <c r="G21" s="74">
        <f t="shared" si="1"/>
        <v>95</v>
      </c>
      <c r="H21" s="36">
        <v>0</v>
      </c>
      <c r="I21" s="20">
        <f t="shared" si="2"/>
        <v>95</v>
      </c>
      <c r="J21" s="20">
        <v>47</v>
      </c>
      <c r="K21" s="20">
        <v>48</v>
      </c>
      <c r="L21" s="124"/>
      <c r="M21" s="45">
        <v>0</v>
      </c>
      <c r="N21" s="20">
        <v>48</v>
      </c>
      <c r="O21" s="47">
        <v>20</v>
      </c>
      <c r="P21" s="48">
        <v>28</v>
      </c>
      <c r="Q21" s="45">
        <v>0</v>
      </c>
      <c r="R21" s="20">
        <v>47</v>
      </c>
      <c r="S21" s="47">
        <v>27</v>
      </c>
      <c r="T21" s="48">
        <v>20</v>
      </c>
      <c r="U21" s="93"/>
      <c r="V21" s="20"/>
      <c r="W21" s="36"/>
      <c r="X21" s="36"/>
      <c r="Y21" s="48"/>
      <c r="Z21" s="49"/>
      <c r="AA21" s="36"/>
      <c r="AB21" s="20"/>
      <c r="AC21" s="36"/>
      <c r="AD21" s="36"/>
      <c r="AE21" s="49"/>
      <c r="AF21" s="36"/>
      <c r="AG21" s="20"/>
      <c r="AH21" s="36"/>
      <c r="AI21" s="36"/>
      <c r="AJ21" s="36"/>
      <c r="AK21" s="48"/>
      <c r="AL21" s="49"/>
      <c r="AM21" s="36"/>
      <c r="AN21" s="20"/>
      <c r="AO21" s="36"/>
      <c r="AP21" s="36"/>
      <c r="AQ21" s="36"/>
      <c r="AR21" s="48"/>
      <c r="AS21" s="49"/>
      <c r="AT21" s="36"/>
      <c r="AU21" s="20"/>
      <c r="AV21" s="36"/>
      <c r="AW21" s="36"/>
      <c r="AX21" s="36"/>
      <c r="AY21" s="48"/>
      <c r="AZ21" s="49"/>
      <c r="BA21" s="36"/>
      <c r="BB21" s="20"/>
      <c r="BC21" s="36"/>
      <c r="BD21" s="36"/>
      <c r="BE21" s="48"/>
      <c r="BF21" s="49"/>
    </row>
    <row r="22" spans="1:58" ht="18.75" customHeight="1">
      <c r="A22" s="171" t="s">
        <v>348</v>
      </c>
      <c r="B22" s="135" t="s">
        <v>284</v>
      </c>
      <c r="C22" s="45">
        <v>2</v>
      </c>
      <c r="D22" s="36"/>
      <c r="E22" s="36"/>
      <c r="F22" s="48">
        <v>1</v>
      </c>
      <c r="G22" s="74">
        <f t="shared" si="1"/>
        <v>156</v>
      </c>
      <c r="H22" s="36">
        <v>24</v>
      </c>
      <c r="I22" s="20">
        <f t="shared" si="2"/>
        <v>132</v>
      </c>
      <c r="J22" s="20">
        <v>112</v>
      </c>
      <c r="K22" s="20">
        <v>20</v>
      </c>
      <c r="L22" s="124"/>
      <c r="M22" s="45">
        <v>12</v>
      </c>
      <c r="N22" s="20">
        <v>80</v>
      </c>
      <c r="O22" s="47">
        <v>70</v>
      </c>
      <c r="P22" s="51">
        <v>10</v>
      </c>
      <c r="Q22" s="45">
        <v>12</v>
      </c>
      <c r="R22" s="20">
        <v>52</v>
      </c>
      <c r="S22" s="47">
        <v>42</v>
      </c>
      <c r="T22" s="51">
        <v>10</v>
      </c>
      <c r="U22" s="93"/>
      <c r="V22" s="20"/>
      <c r="W22" s="36"/>
      <c r="X22" s="36"/>
      <c r="Y22" s="48"/>
      <c r="Z22" s="49"/>
      <c r="AA22" s="36"/>
      <c r="AB22" s="20"/>
      <c r="AC22" s="36"/>
      <c r="AD22" s="36"/>
      <c r="AE22" s="49"/>
      <c r="AF22" s="36"/>
      <c r="AG22" s="20"/>
      <c r="AH22" s="36"/>
      <c r="AI22" s="36"/>
      <c r="AJ22" s="36"/>
      <c r="AK22" s="48"/>
      <c r="AL22" s="49"/>
      <c r="AM22" s="36"/>
      <c r="AN22" s="20"/>
      <c r="AO22" s="36"/>
      <c r="AP22" s="36"/>
      <c r="AQ22" s="36"/>
      <c r="AR22" s="48"/>
      <c r="AS22" s="49"/>
      <c r="AT22" s="36"/>
      <c r="AU22" s="20"/>
      <c r="AV22" s="36"/>
      <c r="AW22" s="36"/>
      <c r="AX22" s="36"/>
      <c r="AY22" s="48"/>
      <c r="AZ22" s="49"/>
      <c r="BA22" s="36"/>
      <c r="BB22" s="20"/>
      <c r="BC22" s="36"/>
      <c r="BD22" s="36"/>
      <c r="BE22" s="48"/>
      <c r="BF22" s="49"/>
    </row>
    <row r="23" spans="1:58" ht="18.75" customHeight="1" thickBot="1">
      <c r="A23" s="172"/>
      <c r="B23" s="173" t="s">
        <v>292</v>
      </c>
      <c r="C23" s="136"/>
      <c r="D23" s="137"/>
      <c r="E23" s="137"/>
      <c r="F23" s="138">
        <v>1</v>
      </c>
      <c r="G23" s="74">
        <f t="shared" si="1"/>
        <v>8</v>
      </c>
      <c r="H23" s="137">
        <v>0</v>
      </c>
      <c r="I23" s="20">
        <f t="shared" si="2"/>
        <v>8</v>
      </c>
      <c r="J23" s="139">
        <v>8</v>
      </c>
      <c r="K23" s="139"/>
      <c r="L23" s="140"/>
      <c r="M23" s="136">
        <v>0</v>
      </c>
      <c r="N23" s="139">
        <v>8</v>
      </c>
      <c r="O23" s="141">
        <v>8</v>
      </c>
      <c r="P23" s="142"/>
      <c r="Q23" s="136"/>
      <c r="R23" s="139"/>
      <c r="S23" s="141"/>
      <c r="T23" s="142"/>
      <c r="U23" s="143"/>
      <c r="V23" s="139"/>
      <c r="W23" s="137"/>
      <c r="X23" s="137"/>
      <c r="Y23" s="138"/>
      <c r="Z23" s="174"/>
      <c r="AA23" s="137"/>
      <c r="AB23" s="139"/>
      <c r="AC23" s="137"/>
      <c r="AD23" s="137"/>
      <c r="AE23" s="49"/>
      <c r="AF23" s="36"/>
      <c r="AG23" s="20"/>
      <c r="AH23" s="36"/>
      <c r="AI23" s="36"/>
      <c r="AJ23" s="36"/>
      <c r="AK23" s="48"/>
      <c r="AL23" s="49"/>
      <c r="AM23" s="36"/>
      <c r="AN23" s="20"/>
      <c r="AO23" s="36"/>
      <c r="AP23" s="36"/>
      <c r="AQ23" s="36"/>
      <c r="AR23" s="48"/>
      <c r="AS23" s="49"/>
      <c r="AT23" s="36"/>
      <c r="AU23" s="20"/>
      <c r="AV23" s="36"/>
      <c r="AW23" s="36"/>
      <c r="AX23" s="36"/>
      <c r="AY23" s="48"/>
      <c r="AZ23" s="49"/>
      <c r="BA23" s="36"/>
      <c r="BB23" s="20"/>
      <c r="BC23" s="36"/>
      <c r="BD23" s="36"/>
      <c r="BE23" s="48"/>
      <c r="BF23" s="49"/>
    </row>
    <row r="24" spans="1:58" ht="23.25" customHeight="1" thickBot="1">
      <c r="A24" s="170" t="s">
        <v>348</v>
      </c>
      <c r="B24" s="148" t="s">
        <v>350</v>
      </c>
      <c r="C24" s="146"/>
      <c r="D24" s="116"/>
      <c r="E24" s="116">
        <v>2</v>
      </c>
      <c r="F24" s="175">
        <v>1</v>
      </c>
      <c r="G24" s="23">
        <f t="shared" si="1"/>
        <v>148</v>
      </c>
      <c r="H24" s="116">
        <v>0</v>
      </c>
      <c r="I24" s="27">
        <f t="shared" si="2"/>
        <v>148</v>
      </c>
      <c r="J24" s="27">
        <v>116</v>
      </c>
      <c r="K24" s="27">
        <v>32</v>
      </c>
      <c r="L24" s="41"/>
      <c r="M24" s="146">
        <v>0</v>
      </c>
      <c r="N24" s="27">
        <v>56</v>
      </c>
      <c r="O24" s="149">
        <v>54</v>
      </c>
      <c r="P24" s="150">
        <v>12</v>
      </c>
      <c r="Q24" s="116">
        <v>0</v>
      </c>
      <c r="R24" s="27">
        <v>92</v>
      </c>
      <c r="S24" s="149">
        <v>70</v>
      </c>
      <c r="T24" s="150">
        <v>22</v>
      </c>
      <c r="U24" s="67"/>
      <c r="V24" s="68"/>
      <c r="W24" s="67"/>
      <c r="X24" s="67"/>
      <c r="Y24" s="71"/>
      <c r="Z24" s="72"/>
      <c r="AA24" s="67"/>
      <c r="AB24" s="68"/>
      <c r="AC24" s="67"/>
      <c r="AD24" s="67"/>
      <c r="AE24" s="145"/>
      <c r="AF24" s="67"/>
      <c r="AG24" s="68"/>
      <c r="AH24" s="67"/>
      <c r="AI24" s="67"/>
      <c r="AJ24" s="67"/>
      <c r="AK24" s="144"/>
      <c r="AL24" s="145"/>
      <c r="AM24" s="67"/>
      <c r="AN24" s="68"/>
      <c r="AO24" s="67"/>
      <c r="AP24" s="67"/>
      <c r="AQ24" s="67"/>
      <c r="AR24" s="144"/>
      <c r="AS24" s="145"/>
      <c r="AT24" s="67"/>
      <c r="AU24" s="68"/>
      <c r="AV24" s="67"/>
      <c r="AW24" s="67"/>
      <c r="AX24" s="67"/>
      <c r="AY24" s="144"/>
      <c r="AZ24" s="145"/>
      <c r="BA24" s="67"/>
      <c r="BB24" s="68"/>
      <c r="BC24" s="67"/>
      <c r="BD24" s="67"/>
      <c r="BE24" s="36"/>
      <c r="BF24" s="74"/>
    </row>
    <row r="25" spans="1:58" ht="11.25" customHeight="1">
      <c r="A25" s="37"/>
      <c r="B25" s="42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</row>
    <row r="26" spans="1:58" ht="13.5" customHeight="1" thickBot="1">
      <c r="A26" s="37"/>
      <c r="B26" s="42" t="s">
        <v>129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40"/>
      <c r="O26" s="39"/>
      <c r="P26" s="39"/>
      <c r="Q26" s="39"/>
      <c r="R26" s="40"/>
      <c r="S26" s="39"/>
      <c r="T26" s="39"/>
      <c r="U26" s="39"/>
      <c r="V26" s="181">
        <f>V27/16</f>
        <v>36</v>
      </c>
      <c r="W26" s="37"/>
      <c r="X26" s="37"/>
      <c r="Y26" s="37"/>
      <c r="Z26" s="181">
        <f>Z27/18</f>
        <v>36</v>
      </c>
      <c r="AA26" s="37"/>
      <c r="AB26" s="37"/>
      <c r="AC26" s="37"/>
      <c r="AD26" s="37"/>
      <c r="AE26" s="82">
        <v>54</v>
      </c>
      <c r="AF26" s="37"/>
      <c r="AG26" s="182">
        <f>AG27/12</f>
        <v>36</v>
      </c>
      <c r="AH26" s="37"/>
      <c r="AI26" s="37"/>
      <c r="AJ26" s="37"/>
      <c r="AK26" s="37"/>
      <c r="AL26" s="82">
        <v>54</v>
      </c>
      <c r="AM26" s="37"/>
      <c r="AN26" s="181">
        <f>AN27/16</f>
        <v>36</v>
      </c>
      <c r="AO26" s="37"/>
      <c r="AP26" s="37"/>
      <c r="AQ26" s="37"/>
      <c r="AR26" s="37"/>
      <c r="AS26" s="82">
        <v>54</v>
      </c>
      <c r="AT26" s="37"/>
      <c r="AU26" s="181">
        <f>AU27/12</f>
        <v>36</v>
      </c>
      <c r="AV26" s="37"/>
      <c r="AW26" s="37"/>
      <c r="AX26" s="37"/>
      <c r="AY26" s="37"/>
      <c r="AZ26" s="82">
        <v>54</v>
      </c>
      <c r="BA26" s="37"/>
      <c r="BB26" s="181">
        <f>BB27/9</f>
        <v>36</v>
      </c>
      <c r="BC26" s="39"/>
      <c r="BD26" s="39"/>
      <c r="BE26" s="39"/>
      <c r="BF26" s="40" t="s">
        <v>130</v>
      </c>
    </row>
    <row r="27" spans="1:58" ht="30.75" customHeight="1" thickBot="1">
      <c r="A27" s="24" t="s">
        <v>136</v>
      </c>
      <c r="B27" s="127" t="s">
        <v>137</v>
      </c>
      <c r="C27" s="23">
        <f aca="true" t="shared" si="3" ref="C27:H27">C29+C39+C44</f>
        <v>10</v>
      </c>
      <c r="D27" s="27">
        <f t="shared" si="3"/>
        <v>6</v>
      </c>
      <c r="E27" s="27">
        <f t="shared" si="3"/>
        <v>34</v>
      </c>
      <c r="F27" s="41">
        <f t="shared" si="3"/>
        <v>1</v>
      </c>
      <c r="G27" s="189">
        <v>4464</v>
      </c>
      <c r="H27" s="24">
        <f t="shared" si="3"/>
        <v>232</v>
      </c>
      <c r="I27" s="83">
        <f>V27+Z27+AG27+AN27+AU27+BB27</f>
        <v>2988</v>
      </c>
      <c r="J27" s="24">
        <f>W27+AA27+AH27+AO27+AV27+BC27</f>
        <v>1651</v>
      </c>
      <c r="K27" s="24">
        <f>X27+AB27+AI27+AP27+AW27+BD27</f>
        <v>1189</v>
      </c>
      <c r="L27" s="25">
        <f>AK27+AR27+AY27+BE27</f>
        <v>100</v>
      </c>
      <c r="M27" s="78"/>
      <c r="N27" s="24"/>
      <c r="O27" s="24"/>
      <c r="P27" s="24"/>
      <c r="Q27" s="24"/>
      <c r="R27" s="24"/>
      <c r="S27" s="24"/>
      <c r="T27" s="79"/>
      <c r="U27" s="26">
        <f>U29+U39+U44</f>
        <v>32</v>
      </c>
      <c r="V27" s="24">
        <f>V29+V39+V44</f>
        <v>576</v>
      </c>
      <c r="W27" s="24">
        <f aca="true" t="shared" si="4" ref="W27:BE27">W29+W39+W44</f>
        <v>310</v>
      </c>
      <c r="X27" s="25">
        <f t="shared" si="4"/>
        <v>266</v>
      </c>
      <c r="Y27" s="26">
        <f t="shared" si="4"/>
        <v>88</v>
      </c>
      <c r="Z27" s="24">
        <f t="shared" si="4"/>
        <v>648</v>
      </c>
      <c r="AA27" s="24">
        <f t="shared" si="4"/>
        <v>376</v>
      </c>
      <c r="AB27" s="25">
        <f t="shared" si="4"/>
        <v>272</v>
      </c>
      <c r="AC27" s="78" t="e">
        <f t="shared" si="4"/>
        <v>#REF!</v>
      </c>
      <c r="AD27" s="24" t="e">
        <f t="shared" si="4"/>
        <v>#REF!</v>
      </c>
      <c r="AE27" s="79" t="e">
        <f t="shared" si="4"/>
        <v>#REF!</v>
      </c>
      <c r="AF27" s="43">
        <f t="shared" si="4"/>
        <v>28</v>
      </c>
      <c r="AG27" s="43">
        <f>AG29+AG39+AG44</f>
        <v>432</v>
      </c>
      <c r="AH27" s="43">
        <f t="shared" si="4"/>
        <v>252</v>
      </c>
      <c r="AI27" s="43">
        <f t="shared" si="4"/>
        <v>132</v>
      </c>
      <c r="AJ27" s="43">
        <f t="shared" si="4"/>
        <v>0</v>
      </c>
      <c r="AK27" s="43">
        <f t="shared" si="4"/>
        <v>0</v>
      </c>
      <c r="AL27" s="80">
        <f t="shared" si="4"/>
        <v>483</v>
      </c>
      <c r="AM27" s="26">
        <f t="shared" si="4"/>
        <v>60</v>
      </c>
      <c r="AN27" s="24">
        <f t="shared" si="4"/>
        <v>576</v>
      </c>
      <c r="AO27" s="24">
        <f t="shared" si="4"/>
        <v>245</v>
      </c>
      <c r="AP27" s="24">
        <f t="shared" si="4"/>
        <v>281</v>
      </c>
      <c r="AQ27" s="24">
        <f t="shared" si="4"/>
        <v>0</v>
      </c>
      <c r="AR27" s="25">
        <f t="shared" si="4"/>
        <v>50</v>
      </c>
      <c r="AS27" s="80" t="e">
        <f t="shared" si="4"/>
        <v>#REF!</v>
      </c>
      <c r="AT27" s="26">
        <f t="shared" si="4"/>
        <v>48</v>
      </c>
      <c r="AU27" s="24">
        <f t="shared" si="4"/>
        <v>432</v>
      </c>
      <c r="AV27" s="24">
        <f t="shared" si="4"/>
        <v>276</v>
      </c>
      <c r="AW27" s="24">
        <f t="shared" si="4"/>
        <v>126</v>
      </c>
      <c r="AX27" s="24">
        <f t="shared" si="4"/>
        <v>0</v>
      </c>
      <c r="AY27" s="25">
        <f t="shared" si="4"/>
        <v>30</v>
      </c>
      <c r="AZ27" s="80">
        <f t="shared" si="4"/>
        <v>366</v>
      </c>
      <c r="BA27" s="26">
        <f t="shared" si="4"/>
        <v>26</v>
      </c>
      <c r="BB27" s="24">
        <f t="shared" si="4"/>
        <v>324</v>
      </c>
      <c r="BC27" s="24">
        <f t="shared" si="4"/>
        <v>192</v>
      </c>
      <c r="BD27" s="24">
        <f t="shared" si="4"/>
        <v>112</v>
      </c>
      <c r="BE27" s="25">
        <f t="shared" si="4"/>
        <v>20</v>
      </c>
      <c r="BF27" s="23"/>
    </row>
    <row r="28" spans="1:58" ht="3.75" customHeight="1" thickBot="1">
      <c r="A28" s="37"/>
      <c r="B28" s="42"/>
      <c r="C28" s="39"/>
      <c r="D28" s="39"/>
      <c r="E28" s="39"/>
      <c r="F28" s="39"/>
      <c r="G28" s="37"/>
      <c r="H28" s="37"/>
      <c r="I28" s="83"/>
      <c r="J28" s="24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151"/>
      <c r="V28" s="37"/>
      <c r="W28" s="37"/>
      <c r="X28" s="152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9"/>
    </row>
    <row r="29" spans="1:58" ht="35.25" customHeight="1" thickBot="1">
      <c r="A29" s="24" t="s">
        <v>11</v>
      </c>
      <c r="B29" s="73" t="s">
        <v>12</v>
      </c>
      <c r="C29" s="23">
        <v>1</v>
      </c>
      <c r="D29" s="27">
        <v>6</v>
      </c>
      <c r="E29" s="27">
        <v>11</v>
      </c>
      <c r="F29" s="96"/>
      <c r="G29" s="186">
        <f>SUM(G30:G37)</f>
        <v>624</v>
      </c>
      <c r="H29" s="24">
        <f>SUM(H30:H37)</f>
        <v>18</v>
      </c>
      <c r="I29" s="24">
        <f>I30+I31+I32+I33+I34+I35+I36+I37</f>
        <v>606</v>
      </c>
      <c r="J29" s="24">
        <f>W29+AA29+AH29+AO29+AV29+BC29</f>
        <v>264</v>
      </c>
      <c r="K29" s="24">
        <f>K30+K31+K32+K33+K34+K35+K37</f>
        <v>340</v>
      </c>
      <c r="L29" s="25"/>
      <c r="M29" s="78"/>
      <c r="N29" s="24"/>
      <c r="O29" s="24"/>
      <c r="P29" s="24"/>
      <c r="Q29" s="24"/>
      <c r="R29" s="24"/>
      <c r="S29" s="24"/>
      <c r="T29" s="79"/>
      <c r="U29" s="26">
        <f aca="true" t="shared" si="5" ref="U29:BF29">U30+U31+U32+U33+U34+U35+U36+U37</f>
        <v>2</v>
      </c>
      <c r="V29" s="24">
        <f t="shared" si="5"/>
        <v>112</v>
      </c>
      <c r="W29" s="24">
        <f t="shared" si="5"/>
        <v>48</v>
      </c>
      <c r="X29" s="25">
        <f t="shared" si="5"/>
        <v>64</v>
      </c>
      <c r="Y29" s="78">
        <f t="shared" si="5"/>
        <v>6</v>
      </c>
      <c r="Z29" s="24">
        <f t="shared" si="5"/>
        <v>162</v>
      </c>
      <c r="AA29" s="24">
        <f t="shared" si="5"/>
        <v>80</v>
      </c>
      <c r="AB29" s="24">
        <f t="shared" si="5"/>
        <v>82</v>
      </c>
      <c r="AC29" s="24">
        <f t="shared" si="5"/>
        <v>0</v>
      </c>
      <c r="AD29" s="24">
        <f t="shared" si="5"/>
        <v>0</v>
      </c>
      <c r="AE29" s="79">
        <f t="shared" si="5"/>
        <v>72</v>
      </c>
      <c r="AF29" s="26">
        <f t="shared" si="5"/>
        <v>2</v>
      </c>
      <c r="AG29" s="24">
        <f t="shared" si="5"/>
        <v>96</v>
      </c>
      <c r="AH29" s="24">
        <f t="shared" si="5"/>
        <v>48</v>
      </c>
      <c r="AI29" s="24">
        <f t="shared" si="5"/>
        <v>48</v>
      </c>
      <c r="AJ29" s="24">
        <f t="shared" si="5"/>
        <v>0</v>
      </c>
      <c r="AK29" s="25">
        <f t="shared" si="5"/>
        <v>0</v>
      </c>
      <c r="AL29" s="78">
        <f t="shared" si="5"/>
        <v>156</v>
      </c>
      <c r="AM29" s="24">
        <f t="shared" si="5"/>
        <v>2</v>
      </c>
      <c r="AN29" s="24">
        <f t="shared" si="5"/>
        <v>64</v>
      </c>
      <c r="AO29" s="24">
        <f t="shared" si="5"/>
        <v>0</v>
      </c>
      <c r="AP29" s="24">
        <f t="shared" si="5"/>
        <v>64</v>
      </c>
      <c r="AQ29" s="24">
        <f t="shared" si="5"/>
        <v>0</v>
      </c>
      <c r="AR29" s="24">
        <f t="shared" si="5"/>
        <v>0</v>
      </c>
      <c r="AS29" s="79">
        <f t="shared" si="5"/>
        <v>72</v>
      </c>
      <c r="AT29" s="26">
        <f t="shared" si="5"/>
        <v>20</v>
      </c>
      <c r="AU29" s="24">
        <f t="shared" si="5"/>
        <v>88</v>
      </c>
      <c r="AV29" s="24">
        <f t="shared" si="5"/>
        <v>40</v>
      </c>
      <c r="AW29" s="24">
        <f t="shared" si="5"/>
        <v>48</v>
      </c>
      <c r="AX29" s="24">
        <f t="shared" si="5"/>
        <v>0</v>
      </c>
      <c r="AY29" s="25">
        <f t="shared" si="5"/>
        <v>0</v>
      </c>
      <c r="AZ29" s="80">
        <f t="shared" si="5"/>
        <v>72</v>
      </c>
      <c r="BA29" s="26">
        <f t="shared" si="5"/>
        <v>4</v>
      </c>
      <c r="BB29" s="24">
        <f t="shared" si="5"/>
        <v>84</v>
      </c>
      <c r="BC29" s="24">
        <f t="shared" si="5"/>
        <v>48</v>
      </c>
      <c r="BD29" s="24">
        <f t="shared" si="5"/>
        <v>36</v>
      </c>
      <c r="BE29" s="25">
        <f t="shared" si="5"/>
        <v>0</v>
      </c>
      <c r="BF29" s="78">
        <f t="shared" si="5"/>
        <v>0</v>
      </c>
    </row>
    <row r="30" spans="1:58" ht="17.25" customHeight="1">
      <c r="A30" s="43" t="s">
        <v>264</v>
      </c>
      <c r="B30" s="44" t="s">
        <v>282</v>
      </c>
      <c r="C30" s="45"/>
      <c r="D30" s="36"/>
      <c r="E30" s="36">
        <v>5</v>
      </c>
      <c r="F30" s="36"/>
      <c r="G30" s="20">
        <v>50</v>
      </c>
      <c r="H30" s="36">
        <v>2</v>
      </c>
      <c r="I30" s="20">
        <v>48</v>
      </c>
      <c r="J30" s="20">
        <v>48</v>
      </c>
      <c r="K30" s="20"/>
      <c r="L30" s="46"/>
      <c r="M30" s="36"/>
      <c r="N30" s="20"/>
      <c r="O30" s="36"/>
      <c r="P30" s="36"/>
      <c r="Q30" s="36"/>
      <c r="R30" s="20"/>
      <c r="S30" s="36"/>
      <c r="T30" s="97"/>
      <c r="U30" s="45"/>
      <c r="V30" s="20"/>
      <c r="W30" s="36"/>
      <c r="X30" s="48"/>
      <c r="Y30" s="36"/>
      <c r="Z30" s="20"/>
      <c r="AA30" s="47"/>
      <c r="AB30" s="36"/>
      <c r="AC30" s="36"/>
      <c r="AD30" s="48"/>
      <c r="AE30" s="49"/>
      <c r="AF30" s="36">
        <v>2</v>
      </c>
      <c r="AG30" s="20">
        <v>48</v>
      </c>
      <c r="AH30" s="36">
        <v>48</v>
      </c>
      <c r="AI30" s="36"/>
      <c r="AJ30" s="36"/>
      <c r="AK30" s="48"/>
      <c r="AL30" s="49"/>
      <c r="AM30" s="36"/>
      <c r="AN30" s="20"/>
      <c r="AO30" s="36"/>
      <c r="AP30" s="36"/>
      <c r="AQ30" s="36"/>
      <c r="AR30" s="48"/>
      <c r="AS30" s="49"/>
      <c r="AT30" s="36"/>
      <c r="AU30" s="20"/>
      <c r="AV30" s="36"/>
      <c r="AW30" s="36"/>
      <c r="AX30" s="36"/>
      <c r="AY30" s="48"/>
      <c r="AZ30" s="49"/>
      <c r="BA30" s="36"/>
      <c r="BB30" s="20"/>
      <c r="BC30" s="36"/>
      <c r="BD30" s="36"/>
      <c r="BE30" s="48"/>
      <c r="BF30" s="49"/>
    </row>
    <row r="31" spans="1:58" ht="18.75" customHeight="1">
      <c r="A31" s="43" t="s">
        <v>265</v>
      </c>
      <c r="B31" s="44" t="s">
        <v>281</v>
      </c>
      <c r="C31" s="45"/>
      <c r="D31" s="36"/>
      <c r="E31" s="36">
        <v>3</v>
      </c>
      <c r="F31" s="36"/>
      <c r="G31" s="20">
        <v>50</v>
      </c>
      <c r="H31" s="36">
        <v>2</v>
      </c>
      <c r="I31" s="20">
        <v>48</v>
      </c>
      <c r="J31" s="20">
        <v>48</v>
      </c>
      <c r="K31" s="20"/>
      <c r="L31" s="46"/>
      <c r="M31" s="36"/>
      <c r="N31" s="20"/>
      <c r="O31" s="36"/>
      <c r="P31" s="36"/>
      <c r="Q31" s="36"/>
      <c r="R31" s="20"/>
      <c r="S31" s="36"/>
      <c r="T31" s="97"/>
      <c r="U31" s="45">
        <v>2</v>
      </c>
      <c r="V31" s="20">
        <v>48</v>
      </c>
      <c r="W31" s="47">
        <v>48</v>
      </c>
      <c r="X31" s="48"/>
      <c r="Y31" s="36"/>
      <c r="Z31" s="20"/>
      <c r="AA31" s="36"/>
      <c r="AB31" s="36"/>
      <c r="AC31" s="36"/>
      <c r="AD31" s="48"/>
      <c r="AE31" s="49"/>
      <c r="AF31" s="36"/>
      <c r="AG31" s="20"/>
      <c r="AH31" s="36"/>
      <c r="AI31" s="36"/>
      <c r="AJ31" s="36"/>
      <c r="AK31" s="48"/>
      <c r="AL31" s="49"/>
      <c r="AM31" s="36"/>
      <c r="AN31" s="20"/>
      <c r="AO31" s="36"/>
      <c r="AP31" s="36"/>
      <c r="AQ31" s="36"/>
      <c r="AR31" s="48"/>
      <c r="AS31" s="49"/>
      <c r="AT31" s="36"/>
      <c r="AU31" s="20"/>
      <c r="AV31" s="36"/>
      <c r="AW31" s="36"/>
      <c r="AX31" s="36"/>
      <c r="AY31" s="48"/>
      <c r="AZ31" s="49"/>
      <c r="BA31" s="36"/>
      <c r="BB31" s="20"/>
      <c r="BC31" s="36"/>
      <c r="BD31" s="36"/>
      <c r="BE31" s="48"/>
      <c r="BF31" s="49"/>
    </row>
    <row r="32" spans="1:58" ht="33" customHeight="1">
      <c r="A32" s="43" t="s">
        <v>19</v>
      </c>
      <c r="B32" s="44" t="s">
        <v>280</v>
      </c>
      <c r="C32" s="45"/>
      <c r="D32" s="35">
        <v>357</v>
      </c>
      <c r="E32" s="35">
        <v>468</v>
      </c>
      <c r="F32" s="36"/>
      <c r="G32" s="20">
        <f>H32+I32</f>
        <v>172</v>
      </c>
      <c r="H32" s="36">
        <v>6</v>
      </c>
      <c r="I32" s="20">
        <f>V32+Z32+AG32+AN32+AU32+BB32</f>
        <v>166</v>
      </c>
      <c r="J32" s="20"/>
      <c r="K32" s="20">
        <f>I32</f>
        <v>166</v>
      </c>
      <c r="L32" s="46"/>
      <c r="M32" s="36"/>
      <c r="N32" s="20"/>
      <c r="O32" s="36"/>
      <c r="P32" s="36"/>
      <c r="Q32" s="36"/>
      <c r="R32" s="20"/>
      <c r="S32" s="36"/>
      <c r="T32" s="97"/>
      <c r="U32" s="45">
        <v>0</v>
      </c>
      <c r="V32" s="20">
        <v>32</v>
      </c>
      <c r="W32" s="36"/>
      <c r="X32" s="51">
        <v>32</v>
      </c>
      <c r="Y32" s="36">
        <v>2</v>
      </c>
      <c r="Z32" s="20">
        <v>36</v>
      </c>
      <c r="AA32" s="36"/>
      <c r="AB32" s="47">
        <v>36</v>
      </c>
      <c r="AC32" s="36"/>
      <c r="AD32" s="48"/>
      <c r="AE32" s="49">
        <v>36</v>
      </c>
      <c r="AF32" s="36">
        <v>0</v>
      </c>
      <c r="AG32" s="20">
        <v>24</v>
      </c>
      <c r="AH32" s="36"/>
      <c r="AI32" s="47">
        <v>24</v>
      </c>
      <c r="AJ32" s="36"/>
      <c r="AK32" s="48"/>
      <c r="AL32" s="49">
        <v>51</v>
      </c>
      <c r="AM32" s="36">
        <v>2</v>
      </c>
      <c r="AN32" s="20">
        <v>32</v>
      </c>
      <c r="AO32" s="36"/>
      <c r="AP32" s="47">
        <v>32</v>
      </c>
      <c r="AQ32" s="36"/>
      <c r="AR32" s="48"/>
      <c r="AS32" s="49">
        <v>36</v>
      </c>
      <c r="AT32" s="36">
        <v>0</v>
      </c>
      <c r="AU32" s="20">
        <v>24</v>
      </c>
      <c r="AV32" s="36"/>
      <c r="AW32" s="47">
        <v>24</v>
      </c>
      <c r="AX32" s="36"/>
      <c r="AY32" s="48"/>
      <c r="AZ32" s="49">
        <v>36</v>
      </c>
      <c r="BA32" s="36">
        <v>2</v>
      </c>
      <c r="BB32" s="20">
        <v>18</v>
      </c>
      <c r="BC32" s="36"/>
      <c r="BD32" s="47">
        <v>18</v>
      </c>
      <c r="BE32" s="48"/>
      <c r="BF32" s="49"/>
    </row>
    <row r="33" spans="1:58" ht="19.5" customHeight="1">
      <c r="A33" s="43" t="s">
        <v>20</v>
      </c>
      <c r="B33" s="44" t="s">
        <v>352</v>
      </c>
      <c r="C33" s="45"/>
      <c r="D33" s="35"/>
      <c r="E33" s="35">
        <v>4</v>
      </c>
      <c r="F33" s="36"/>
      <c r="G33" s="20">
        <v>58</v>
      </c>
      <c r="H33" s="36">
        <v>2</v>
      </c>
      <c r="I33" s="20">
        <v>56</v>
      </c>
      <c r="J33" s="20">
        <v>46</v>
      </c>
      <c r="K33" s="20">
        <v>10</v>
      </c>
      <c r="L33" s="46"/>
      <c r="M33" s="36"/>
      <c r="N33" s="20"/>
      <c r="O33" s="36"/>
      <c r="P33" s="36"/>
      <c r="Q33" s="36"/>
      <c r="R33" s="20"/>
      <c r="S33" s="36"/>
      <c r="T33" s="97"/>
      <c r="U33" s="45"/>
      <c r="V33" s="20"/>
      <c r="W33" s="47"/>
      <c r="X33" s="51"/>
      <c r="Y33" s="36">
        <v>2</v>
      </c>
      <c r="Z33" s="20">
        <v>56</v>
      </c>
      <c r="AA33" s="36">
        <v>46</v>
      </c>
      <c r="AB33" s="36">
        <v>10</v>
      </c>
      <c r="AC33" s="36"/>
      <c r="AD33" s="48"/>
      <c r="AE33" s="49"/>
      <c r="AF33" s="36"/>
      <c r="AG33" s="20"/>
      <c r="AH33" s="36"/>
      <c r="AI33" s="36"/>
      <c r="AJ33" s="36"/>
      <c r="AK33" s="48"/>
      <c r="AL33" s="49"/>
      <c r="AM33" s="36"/>
      <c r="AN33" s="20"/>
      <c r="AO33" s="36"/>
      <c r="AP33" s="36"/>
      <c r="AQ33" s="36"/>
      <c r="AR33" s="48"/>
      <c r="AS33" s="49"/>
      <c r="AT33" s="36"/>
      <c r="AU33" s="20"/>
      <c r="AV33" s="36"/>
      <c r="AW33" s="36"/>
      <c r="AX33" s="36"/>
      <c r="AY33" s="48"/>
      <c r="AZ33" s="49"/>
      <c r="BA33" s="36"/>
      <c r="BB33" s="20"/>
      <c r="BC33" s="36"/>
      <c r="BD33" s="36"/>
      <c r="BE33" s="48"/>
      <c r="BF33" s="49"/>
    </row>
    <row r="34" spans="1:58" ht="19.5" customHeight="1">
      <c r="A34" s="43" t="s">
        <v>22</v>
      </c>
      <c r="B34" s="44" t="s">
        <v>279</v>
      </c>
      <c r="C34" s="45"/>
      <c r="D34" s="35"/>
      <c r="E34" s="35">
        <v>5</v>
      </c>
      <c r="F34" s="36"/>
      <c r="G34" s="20">
        <v>42</v>
      </c>
      <c r="H34" s="36">
        <v>2</v>
      </c>
      <c r="I34" s="20">
        <v>40</v>
      </c>
      <c r="J34" s="20">
        <v>40</v>
      </c>
      <c r="K34" s="20"/>
      <c r="L34" s="46"/>
      <c r="M34" s="36"/>
      <c r="N34" s="20"/>
      <c r="O34" s="36"/>
      <c r="P34" s="36"/>
      <c r="Q34" s="36"/>
      <c r="R34" s="20"/>
      <c r="S34" s="36"/>
      <c r="T34" s="97"/>
      <c r="U34" s="45"/>
      <c r="V34" s="20"/>
      <c r="W34" s="36"/>
      <c r="X34" s="48"/>
      <c r="Y34" s="36"/>
      <c r="Z34" s="20"/>
      <c r="AA34" s="36"/>
      <c r="AB34" s="36"/>
      <c r="AC34" s="36"/>
      <c r="AD34" s="48"/>
      <c r="AE34" s="49"/>
      <c r="AF34" s="36"/>
      <c r="AG34" s="20"/>
      <c r="AH34" s="36"/>
      <c r="AI34" s="36"/>
      <c r="AJ34" s="36"/>
      <c r="AK34" s="48"/>
      <c r="AL34" s="49">
        <v>54</v>
      </c>
      <c r="AM34" s="36"/>
      <c r="AN34" s="20"/>
      <c r="AO34" s="47"/>
      <c r="AP34" s="36"/>
      <c r="AQ34" s="36"/>
      <c r="AR34" s="48"/>
      <c r="AS34" s="49"/>
      <c r="AT34" s="36">
        <v>20</v>
      </c>
      <c r="AU34" s="20">
        <v>40</v>
      </c>
      <c r="AV34" s="36">
        <v>40</v>
      </c>
      <c r="AW34" s="36"/>
      <c r="AX34" s="36"/>
      <c r="AY34" s="48"/>
      <c r="AZ34" s="49"/>
      <c r="BA34" s="36"/>
      <c r="BB34" s="20"/>
      <c r="BC34" s="36"/>
      <c r="BD34" s="36"/>
      <c r="BE34" s="48"/>
      <c r="BF34" s="49"/>
    </row>
    <row r="35" spans="1:58" ht="19.5" customHeight="1">
      <c r="A35" s="43" t="s">
        <v>24</v>
      </c>
      <c r="B35" s="44" t="s">
        <v>278</v>
      </c>
      <c r="C35" s="45"/>
      <c r="D35" s="35"/>
      <c r="E35" s="35">
        <v>4</v>
      </c>
      <c r="F35" s="36"/>
      <c r="G35" s="20">
        <f>H35+I35</f>
        <v>36</v>
      </c>
      <c r="H35" s="36">
        <v>2</v>
      </c>
      <c r="I35" s="20">
        <v>34</v>
      </c>
      <c r="J35" s="20">
        <v>34</v>
      </c>
      <c r="K35" s="20"/>
      <c r="L35" s="46"/>
      <c r="M35" s="36"/>
      <c r="N35" s="20"/>
      <c r="O35" s="36"/>
      <c r="P35" s="36"/>
      <c r="Q35" s="36"/>
      <c r="R35" s="20"/>
      <c r="S35" s="36"/>
      <c r="T35" s="97"/>
      <c r="U35" s="45"/>
      <c r="V35" s="20"/>
      <c r="W35" s="36"/>
      <c r="X35" s="48"/>
      <c r="Y35" s="36">
        <v>2</v>
      </c>
      <c r="Z35" s="20">
        <v>34</v>
      </c>
      <c r="AA35" s="47">
        <v>34</v>
      </c>
      <c r="AB35" s="47"/>
      <c r="AC35" s="36"/>
      <c r="AD35" s="48"/>
      <c r="AE35" s="49"/>
      <c r="AF35" s="36"/>
      <c r="AG35" s="20"/>
      <c r="AH35" s="36"/>
      <c r="AI35" s="36"/>
      <c r="AJ35" s="36"/>
      <c r="AK35" s="48"/>
      <c r="AL35" s="49"/>
      <c r="AM35" s="36"/>
      <c r="AN35" s="20"/>
      <c r="AO35" s="36"/>
      <c r="AP35" s="36"/>
      <c r="AQ35" s="36"/>
      <c r="AR35" s="48"/>
      <c r="AS35" s="49"/>
      <c r="AT35" s="36"/>
      <c r="AU35" s="20"/>
      <c r="AV35" s="36"/>
      <c r="AW35" s="36"/>
      <c r="AX35" s="36"/>
      <c r="AY35" s="48"/>
      <c r="AZ35" s="49"/>
      <c r="BA35" s="36"/>
      <c r="BB35" s="20"/>
      <c r="BC35" s="36"/>
      <c r="BD35" s="36"/>
      <c r="BE35" s="48"/>
      <c r="BF35" s="49"/>
    </row>
    <row r="36" spans="1:58" ht="19.5" customHeight="1">
      <c r="A36" s="43" t="s">
        <v>26</v>
      </c>
      <c r="B36" s="44" t="s">
        <v>269</v>
      </c>
      <c r="C36" s="45"/>
      <c r="D36" s="35"/>
      <c r="E36" s="35">
        <v>8</v>
      </c>
      <c r="F36" s="36"/>
      <c r="G36" s="20">
        <v>50</v>
      </c>
      <c r="H36" s="36">
        <v>2</v>
      </c>
      <c r="I36" s="20">
        <v>48</v>
      </c>
      <c r="J36" s="20">
        <v>48</v>
      </c>
      <c r="K36" s="20"/>
      <c r="L36" s="46"/>
      <c r="M36" s="36"/>
      <c r="N36" s="20"/>
      <c r="O36" s="36"/>
      <c r="P36" s="36"/>
      <c r="Q36" s="36"/>
      <c r="R36" s="20"/>
      <c r="S36" s="36"/>
      <c r="T36" s="97"/>
      <c r="U36" s="45"/>
      <c r="V36" s="20"/>
      <c r="W36" s="36"/>
      <c r="X36" s="48"/>
      <c r="Y36" s="36"/>
      <c r="Z36" s="20"/>
      <c r="AA36" s="47"/>
      <c r="AB36" s="47"/>
      <c r="AC36" s="36"/>
      <c r="AD36" s="48"/>
      <c r="AE36" s="49"/>
      <c r="AF36" s="36"/>
      <c r="AG36" s="20"/>
      <c r="AH36" s="36"/>
      <c r="AI36" s="36"/>
      <c r="AJ36" s="36"/>
      <c r="AK36" s="48"/>
      <c r="AL36" s="49"/>
      <c r="AM36" s="36"/>
      <c r="AN36" s="20"/>
      <c r="AO36" s="36"/>
      <c r="AP36" s="36"/>
      <c r="AQ36" s="36"/>
      <c r="AR36" s="48"/>
      <c r="AS36" s="49"/>
      <c r="AT36" s="36"/>
      <c r="AU36" s="20"/>
      <c r="AV36" s="36"/>
      <c r="AW36" s="36"/>
      <c r="AX36" s="36"/>
      <c r="AY36" s="48"/>
      <c r="AZ36" s="49"/>
      <c r="BA36" s="36">
        <v>2</v>
      </c>
      <c r="BB36" s="20">
        <v>48</v>
      </c>
      <c r="BC36" s="36">
        <v>48</v>
      </c>
      <c r="BD36" s="36"/>
      <c r="BE36" s="48"/>
      <c r="BF36" s="49"/>
    </row>
    <row r="37" spans="1:58" ht="21.75" customHeight="1">
      <c r="A37" s="43" t="s">
        <v>14</v>
      </c>
      <c r="B37" s="44" t="s">
        <v>16</v>
      </c>
      <c r="C37" s="45"/>
      <c r="D37" s="35">
        <v>357</v>
      </c>
      <c r="E37" s="35">
        <v>468</v>
      </c>
      <c r="F37" s="36"/>
      <c r="G37" s="20">
        <f>H37+I37</f>
        <v>166</v>
      </c>
      <c r="H37" s="36">
        <v>0</v>
      </c>
      <c r="I37" s="20">
        <v>166</v>
      </c>
      <c r="J37" s="20">
        <v>2</v>
      </c>
      <c r="K37" s="20">
        <v>164</v>
      </c>
      <c r="L37" s="46"/>
      <c r="M37" s="36"/>
      <c r="N37" s="20"/>
      <c r="O37" s="36"/>
      <c r="P37" s="36"/>
      <c r="Q37" s="36"/>
      <c r="R37" s="20"/>
      <c r="S37" s="36"/>
      <c r="T37" s="97"/>
      <c r="U37" s="45">
        <v>0</v>
      </c>
      <c r="V37" s="20">
        <v>32</v>
      </c>
      <c r="W37" s="36"/>
      <c r="X37" s="51">
        <v>32</v>
      </c>
      <c r="Y37" s="36">
        <v>0</v>
      </c>
      <c r="Z37" s="20">
        <v>36</v>
      </c>
      <c r="AA37" s="36"/>
      <c r="AB37" s="47">
        <v>36</v>
      </c>
      <c r="AC37" s="36"/>
      <c r="AD37" s="48"/>
      <c r="AE37" s="49">
        <v>36</v>
      </c>
      <c r="AF37" s="36">
        <v>0</v>
      </c>
      <c r="AG37" s="20">
        <v>24</v>
      </c>
      <c r="AH37" s="36"/>
      <c r="AI37" s="47">
        <v>24</v>
      </c>
      <c r="AJ37" s="36"/>
      <c r="AK37" s="48"/>
      <c r="AL37" s="49">
        <v>51</v>
      </c>
      <c r="AM37" s="36">
        <v>0</v>
      </c>
      <c r="AN37" s="20">
        <v>32</v>
      </c>
      <c r="AO37" s="36"/>
      <c r="AP37" s="47">
        <v>32</v>
      </c>
      <c r="AQ37" s="36"/>
      <c r="AR37" s="48"/>
      <c r="AS37" s="49">
        <v>36</v>
      </c>
      <c r="AT37" s="36">
        <v>0</v>
      </c>
      <c r="AU37" s="20">
        <v>24</v>
      </c>
      <c r="AV37" s="36"/>
      <c r="AW37" s="47">
        <v>24</v>
      </c>
      <c r="AX37" s="36"/>
      <c r="AY37" s="48"/>
      <c r="AZ37" s="49">
        <v>36</v>
      </c>
      <c r="BA37" s="36">
        <v>0</v>
      </c>
      <c r="BB37" s="20">
        <v>18</v>
      </c>
      <c r="BC37" s="36"/>
      <c r="BD37" s="47">
        <v>18</v>
      </c>
      <c r="BE37" s="48"/>
      <c r="BF37" s="49"/>
    </row>
    <row r="38" spans="1:58" ht="3.75" customHeight="1" thickBot="1">
      <c r="A38" s="37"/>
      <c r="B38" s="42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154"/>
      <c r="V38" s="39"/>
      <c r="W38" s="39"/>
      <c r="X38" s="155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</row>
    <row r="39" spans="1:58" ht="31.5" customHeight="1" thickBot="1">
      <c r="A39" s="24" t="s">
        <v>2</v>
      </c>
      <c r="B39" s="73" t="s">
        <v>3</v>
      </c>
      <c r="C39" s="23">
        <v>0</v>
      </c>
      <c r="D39" s="27">
        <v>0</v>
      </c>
      <c r="E39" s="27">
        <v>3</v>
      </c>
      <c r="F39" s="27"/>
      <c r="G39" s="83">
        <f aca="true" t="shared" si="6" ref="G39:L39">G40+G41+G42</f>
        <v>150</v>
      </c>
      <c r="H39" s="24">
        <f t="shared" si="6"/>
        <v>6</v>
      </c>
      <c r="I39" s="24">
        <f t="shared" si="6"/>
        <v>144</v>
      </c>
      <c r="J39" s="24">
        <f t="shared" si="6"/>
        <v>78</v>
      </c>
      <c r="K39" s="24">
        <f t="shared" si="6"/>
        <v>66</v>
      </c>
      <c r="L39" s="24">
        <f t="shared" si="6"/>
        <v>0</v>
      </c>
      <c r="M39" s="24"/>
      <c r="N39" s="24"/>
      <c r="O39" s="24"/>
      <c r="P39" s="24"/>
      <c r="Q39" s="24"/>
      <c r="R39" s="24"/>
      <c r="S39" s="24"/>
      <c r="T39" s="79"/>
      <c r="U39" s="26">
        <f aca="true" t="shared" si="7" ref="U39:AL39">U40+U41+U42</f>
        <v>2</v>
      </c>
      <c r="V39" s="24">
        <f t="shared" si="7"/>
        <v>76</v>
      </c>
      <c r="W39" s="24">
        <f t="shared" si="7"/>
        <v>56</v>
      </c>
      <c r="X39" s="25">
        <f t="shared" si="7"/>
        <v>20</v>
      </c>
      <c r="Y39" s="26">
        <f t="shared" si="7"/>
        <v>2</v>
      </c>
      <c r="Z39" s="24">
        <f t="shared" si="7"/>
        <v>36</v>
      </c>
      <c r="AA39" s="24">
        <f t="shared" si="7"/>
        <v>0</v>
      </c>
      <c r="AB39" s="24">
        <f t="shared" si="7"/>
        <v>36</v>
      </c>
      <c r="AC39" s="24">
        <f t="shared" si="7"/>
        <v>0</v>
      </c>
      <c r="AD39" s="25">
        <f t="shared" si="7"/>
        <v>0</v>
      </c>
      <c r="AE39" s="80">
        <f t="shared" si="7"/>
        <v>0</v>
      </c>
      <c r="AF39" s="26">
        <f t="shared" si="7"/>
        <v>2</v>
      </c>
      <c r="AG39" s="24">
        <f t="shared" si="7"/>
        <v>32</v>
      </c>
      <c r="AH39" s="24">
        <f t="shared" si="7"/>
        <v>32</v>
      </c>
      <c r="AI39" s="24">
        <f t="shared" si="7"/>
        <v>0</v>
      </c>
      <c r="AJ39" s="24">
        <f t="shared" si="7"/>
        <v>0</v>
      </c>
      <c r="AK39" s="25">
        <f t="shared" si="7"/>
        <v>0</v>
      </c>
      <c r="AL39" s="78">
        <f t="shared" si="7"/>
        <v>0</v>
      </c>
      <c r="AM39" s="27"/>
      <c r="AN39" s="27"/>
      <c r="AO39" s="27"/>
      <c r="AP39" s="27"/>
      <c r="AQ39" s="27"/>
      <c r="AR39" s="41"/>
      <c r="AS39" s="23"/>
      <c r="AT39" s="27"/>
      <c r="AU39" s="27"/>
      <c r="AV39" s="27"/>
      <c r="AW39" s="27"/>
      <c r="AX39" s="27"/>
      <c r="AY39" s="41"/>
      <c r="AZ39" s="23"/>
      <c r="BA39" s="27"/>
      <c r="BB39" s="27"/>
      <c r="BC39" s="27"/>
      <c r="BD39" s="27"/>
      <c r="BE39" s="41"/>
      <c r="BF39" s="23"/>
    </row>
    <row r="40" spans="1:58" ht="16.5" customHeight="1">
      <c r="A40" s="43" t="s">
        <v>5</v>
      </c>
      <c r="B40" s="44" t="s">
        <v>277</v>
      </c>
      <c r="C40" s="45"/>
      <c r="D40" s="36"/>
      <c r="E40" s="36">
        <v>3</v>
      </c>
      <c r="F40" s="36"/>
      <c r="G40" s="20">
        <v>46</v>
      </c>
      <c r="H40" s="36">
        <v>2</v>
      </c>
      <c r="I40" s="20">
        <v>44</v>
      </c>
      <c r="J40" s="20">
        <v>24</v>
      </c>
      <c r="K40" s="20">
        <v>20</v>
      </c>
      <c r="L40" s="46"/>
      <c r="M40" s="36"/>
      <c r="N40" s="20"/>
      <c r="O40" s="36"/>
      <c r="P40" s="36"/>
      <c r="Q40" s="36"/>
      <c r="R40" s="20"/>
      <c r="S40" s="36"/>
      <c r="T40" s="97"/>
      <c r="U40" s="45">
        <v>2</v>
      </c>
      <c r="V40" s="20">
        <v>44</v>
      </c>
      <c r="W40" s="47">
        <v>24</v>
      </c>
      <c r="X40" s="51">
        <v>20</v>
      </c>
      <c r="Y40" s="36"/>
      <c r="Z40" s="20"/>
      <c r="AA40" s="36"/>
      <c r="AB40" s="36"/>
      <c r="AC40" s="36"/>
      <c r="AD40" s="48"/>
      <c r="AE40" s="49"/>
      <c r="AF40" s="36"/>
      <c r="AG40" s="20"/>
      <c r="AH40" s="36"/>
      <c r="AI40" s="36"/>
      <c r="AJ40" s="36"/>
      <c r="AK40" s="48"/>
      <c r="AL40" s="49"/>
      <c r="AM40" s="36"/>
      <c r="AN40" s="20"/>
      <c r="AO40" s="36"/>
      <c r="AP40" s="36"/>
      <c r="AQ40" s="36"/>
      <c r="AR40" s="48"/>
      <c r="AS40" s="49"/>
      <c r="AT40" s="36"/>
      <c r="AU40" s="20"/>
      <c r="AV40" s="36"/>
      <c r="AW40" s="36"/>
      <c r="AX40" s="36"/>
      <c r="AY40" s="48"/>
      <c r="AZ40" s="49"/>
      <c r="BA40" s="36"/>
      <c r="BB40" s="20"/>
      <c r="BC40" s="36"/>
      <c r="BD40" s="36"/>
      <c r="BE40" s="48"/>
      <c r="BF40" s="49"/>
    </row>
    <row r="41" spans="1:58" ht="21" customHeight="1">
      <c r="A41" s="43" t="s">
        <v>8</v>
      </c>
      <c r="B41" s="44" t="s">
        <v>276</v>
      </c>
      <c r="C41" s="45"/>
      <c r="D41" s="36"/>
      <c r="E41" s="36">
        <v>3</v>
      </c>
      <c r="F41" s="36"/>
      <c r="G41" s="20">
        <v>70</v>
      </c>
      <c r="H41" s="36">
        <v>2</v>
      </c>
      <c r="I41" s="20">
        <v>68</v>
      </c>
      <c r="J41" s="20">
        <v>32</v>
      </c>
      <c r="K41" s="20">
        <v>36</v>
      </c>
      <c r="L41" s="46"/>
      <c r="M41" s="36"/>
      <c r="N41" s="20"/>
      <c r="O41" s="36"/>
      <c r="P41" s="36"/>
      <c r="Q41" s="36"/>
      <c r="R41" s="20"/>
      <c r="S41" s="36"/>
      <c r="T41" s="97"/>
      <c r="U41" s="45">
        <v>0</v>
      </c>
      <c r="V41" s="20">
        <v>32</v>
      </c>
      <c r="W41" s="47">
        <v>32</v>
      </c>
      <c r="X41" s="51"/>
      <c r="Y41" s="36">
        <v>2</v>
      </c>
      <c r="Z41" s="20">
        <v>36</v>
      </c>
      <c r="AA41" s="36"/>
      <c r="AB41" s="36">
        <v>36</v>
      </c>
      <c r="AC41" s="36"/>
      <c r="AD41" s="48"/>
      <c r="AE41" s="49"/>
      <c r="AF41" s="36"/>
      <c r="AG41" s="20"/>
      <c r="AH41" s="36"/>
      <c r="AI41" s="36"/>
      <c r="AJ41" s="36"/>
      <c r="AK41" s="48"/>
      <c r="AL41" s="49"/>
      <c r="AM41" s="36"/>
      <c r="AN41" s="20"/>
      <c r="AO41" s="36"/>
      <c r="AP41" s="36"/>
      <c r="AQ41" s="36"/>
      <c r="AR41" s="48"/>
      <c r="AS41" s="49"/>
      <c r="AT41" s="36"/>
      <c r="AU41" s="20"/>
      <c r="AV41" s="36"/>
      <c r="AW41" s="36"/>
      <c r="AX41" s="36"/>
      <c r="AY41" s="48"/>
      <c r="AZ41" s="49"/>
      <c r="BA41" s="36"/>
      <c r="BB41" s="20"/>
      <c r="BC41" s="36"/>
      <c r="BD41" s="36"/>
      <c r="BE41" s="48"/>
      <c r="BF41" s="49"/>
    </row>
    <row r="42" spans="1:58" ht="31.5" customHeight="1" thickBot="1">
      <c r="A42" s="43" t="s">
        <v>10</v>
      </c>
      <c r="B42" s="44" t="s">
        <v>275</v>
      </c>
      <c r="C42" s="45"/>
      <c r="D42" s="36"/>
      <c r="E42" s="36">
        <v>5</v>
      </c>
      <c r="F42" s="36"/>
      <c r="G42" s="20">
        <v>34</v>
      </c>
      <c r="H42" s="36">
        <v>2</v>
      </c>
      <c r="I42" s="20">
        <v>32</v>
      </c>
      <c r="J42" s="20">
        <v>22</v>
      </c>
      <c r="K42" s="20">
        <v>10</v>
      </c>
      <c r="L42" s="46"/>
      <c r="M42" s="36"/>
      <c r="N42" s="20"/>
      <c r="O42" s="36"/>
      <c r="P42" s="36"/>
      <c r="Q42" s="36"/>
      <c r="R42" s="20"/>
      <c r="S42" s="36"/>
      <c r="T42" s="97"/>
      <c r="U42" s="156"/>
      <c r="V42" s="40"/>
      <c r="W42" s="157"/>
      <c r="X42" s="158"/>
      <c r="Y42" s="36"/>
      <c r="Z42" s="20"/>
      <c r="AA42" s="36"/>
      <c r="AB42" s="36"/>
      <c r="AC42" s="36"/>
      <c r="AD42" s="48"/>
      <c r="AE42" s="49"/>
      <c r="AF42" s="36">
        <v>2</v>
      </c>
      <c r="AG42" s="20">
        <v>32</v>
      </c>
      <c r="AH42" s="36">
        <v>32</v>
      </c>
      <c r="AI42" s="36"/>
      <c r="AJ42" s="36"/>
      <c r="AK42" s="48"/>
      <c r="AL42" s="49"/>
      <c r="AM42" s="36"/>
      <c r="AN42" s="20"/>
      <c r="AO42" s="36"/>
      <c r="AP42" s="36"/>
      <c r="AQ42" s="36"/>
      <c r="AR42" s="48"/>
      <c r="AS42" s="49"/>
      <c r="AT42" s="36"/>
      <c r="AU42" s="20"/>
      <c r="AV42" s="36"/>
      <c r="AW42" s="36"/>
      <c r="AX42" s="36"/>
      <c r="AY42" s="48"/>
      <c r="AZ42" s="49"/>
      <c r="BA42" s="36"/>
      <c r="BB42" s="20"/>
      <c r="BC42" s="36"/>
      <c r="BD42" s="36"/>
      <c r="BE42" s="48"/>
      <c r="BF42" s="49"/>
    </row>
    <row r="43" spans="1:58" ht="3.75" customHeight="1" thickBot="1">
      <c r="A43" s="37"/>
      <c r="B43" s="42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</row>
    <row r="44" spans="1:58" ht="28.5" customHeight="1" thickBot="1">
      <c r="A44" s="24" t="s">
        <v>138</v>
      </c>
      <c r="B44" s="127" t="s">
        <v>139</v>
      </c>
      <c r="C44" s="23">
        <f>C45+C64</f>
        <v>9</v>
      </c>
      <c r="D44" s="27">
        <f>D45+D64</f>
        <v>0</v>
      </c>
      <c r="E44" s="27">
        <f>E45+E64</f>
        <v>20</v>
      </c>
      <c r="F44" s="41">
        <f>F45+F64</f>
        <v>1</v>
      </c>
      <c r="G44" s="78">
        <f>G45+G64</f>
        <v>3330</v>
      </c>
      <c r="H44" s="78">
        <f aca="true" t="shared" si="8" ref="H44:BF44">H45+H64</f>
        <v>208</v>
      </c>
      <c r="I44" s="78">
        <f t="shared" si="8"/>
        <v>2190</v>
      </c>
      <c r="J44" s="78">
        <f t="shared" si="8"/>
        <v>1351</v>
      </c>
      <c r="K44" s="78">
        <f t="shared" si="8"/>
        <v>739</v>
      </c>
      <c r="L44" s="78">
        <f t="shared" si="8"/>
        <v>120</v>
      </c>
      <c r="M44" s="78">
        <f t="shared" si="8"/>
        <v>0</v>
      </c>
      <c r="N44" s="78">
        <f t="shared" si="8"/>
        <v>0</v>
      </c>
      <c r="O44" s="78">
        <f t="shared" si="8"/>
        <v>0</v>
      </c>
      <c r="P44" s="78">
        <f t="shared" si="8"/>
        <v>0</v>
      </c>
      <c r="Q44" s="78">
        <f t="shared" si="8"/>
        <v>0</v>
      </c>
      <c r="R44" s="78">
        <f t="shared" si="8"/>
        <v>0</v>
      </c>
      <c r="S44" s="78">
        <f t="shared" si="8"/>
        <v>0</v>
      </c>
      <c r="T44" s="78">
        <f t="shared" si="8"/>
        <v>0</v>
      </c>
      <c r="U44" s="78">
        <f t="shared" si="8"/>
        <v>28</v>
      </c>
      <c r="V44" s="78">
        <f t="shared" si="8"/>
        <v>388</v>
      </c>
      <c r="W44" s="78">
        <f t="shared" si="8"/>
        <v>206</v>
      </c>
      <c r="X44" s="78">
        <f t="shared" si="8"/>
        <v>182</v>
      </c>
      <c r="Y44" s="78">
        <f t="shared" si="8"/>
        <v>80</v>
      </c>
      <c r="Z44" s="78">
        <f t="shared" si="8"/>
        <v>450</v>
      </c>
      <c r="AA44" s="78">
        <f t="shared" si="8"/>
        <v>296</v>
      </c>
      <c r="AB44" s="78">
        <f t="shared" si="8"/>
        <v>154</v>
      </c>
      <c r="AC44" s="78" t="e">
        <f t="shared" si="8"/>
        <v>#REF!</v>
      </c>
      <c r="AD44" s="78" t="e">
        <f t="shared" si="8"/>
        <v>#REF!</v>
      </c>
      <c r="AE44" s="78" t="e">
        <f t="shared" si="8"/>
        <v>#REF!</v>
      </c>
      <c r="AF44" s="78">
        <f t="shared" si="8"/>
        <v>24</v>
      </c>
      <c r="AG44" s="78">
        <f>AG45+AG64</f>
        <v>304</v>
      </c>
      <c r="AH44" s="78">
        <f t="shared" si="8"/>
        <v>172</v>
      </c>
      <c r="AI44" s="78">
        <f t="shared" si="8"/>
        <v>84</v>
      </c>
      <c r="AJ44" s="78">
        <f t="shared" si="8"/>
        <v>0</v>
      </c>
      <c r="AK44" s="78">
        <f t="shared" si="8"/>
        <v>0</v>
      </c>
      <c r="AL44" s="78">
        <f t="shared" si="8"/>
        <v>327</v>
      </c>
      <c r="AM44" s="78">
        <f t="shared" si="8"/>
        <v>58</v>
      </c>
      <c r="AN44" s="78">
        <f t="shared" si="8"/>
        <v>512</v>
      </c>
      <c r="AO44" s="78">
        <f t="shared" si="8"/>
        <v>245</v>
      </c>
      <c r="AP44" s="78">
        <f t="shared" si="8"/>
        <v>217</v>
      </c>
      <c r="AQ44" s="78">
        <f t="shared" si="8"/>
        <v>0</v>
      </c>
      <c r="AR44" s="78">
        <f t="shared" si="8"/>
        <v>50</v>
      </c>
      <c r="AS44" s="78" t="e">
        <f t="shared" si="8"/>
        <v>#REF!</v>
      </c>
      <c r="AT44" s="78">
        <f t="shared" si="8"/>
        <v>28</v>
      </c>
      <c r="AU44" s="78">
        <f t="shared" si="8"/>
        <v>344</v>
      </c>
      <c r="AV44" s="78">
        <f t="shared" si="8"/>
        <v>236</v>
      </c>
      <c r="AW44" s="78">
        <f t="shared" si="8"/>
        <v>78</v>
      </c>
      <c r="AX44" s="78">
        <f t="shared" si="8"/>
        <v>0</v>
      </c>
      <c r="AY44" s="78">
        <f t="shared" si="8"/>
        <v>30</v>
      </c>
      <c r="AZ44" s="78">
        <f t="shared" si="8"/>
        <v>294</v>
      </c>
      <c r="BA44" s="78">
        <f t="shared" si="8"/>
        <v>22</v>
      </c>
      <c r="BB44" s="78">
        <f t="shared" si="8"/>
        <v>240</v>
      </c>
      <c r="BC44" s="78">
        <f t="shared" si="8"/>
        <v>144</v>
      </c>
      <c r="BD44" s="78">
        <f t="shared" si="8"/>
        <v>76</v>
      </c>
      <c r="BE44" s="78">
        <f t="shared" si="8"/>
        <v>20</v>
      </c>
      <c r="BF44" s="78" t="e">
        <f t="shared" si="8"/>
        <v>#REF!</v>
      </c>
    </row>
    <row r="45" spans="1:58" ht="27.75" customHeight="1" thickBot="1">
      <c r="A45" s="24" t="s">
        <v>27</v>
      </c>
      <c r="B45" s="73" t="s">
        <v>287</v>
      </c>
      <c r="C45" s="122">
        <v>5</v>
      </c>
      <c r="D45" s="123"/>
      <c r="E45" s="123">
        <v>14</v>
      </c>
      <c r="F45" s="130"/>
      <c r="G45" s="187">
        <f>SUM(G46:G62)</f>
        <v>1460</v>
      </c>
      <c r="H45" s="118">
        <f aca="true" t="shared" si="9" ref="H45:BE45">H46+H47+H48+H49+H50+H51+H52+H53+H54+H55+H56+H57+H58+H59+H60+H61+H62</f>
        <v>128</v>
      </c>
      <c r="I45" s="118">
        <f t="shared" si="9"/>
        <v>1332</v>
      </c>
      <c r="J45" s="118">
        <f t="shared" si="9"/>
        <v>847</v>
      </c>
      <c r="K45" s="118">
        <f t="shared" si="9"/>
        <v>465</v>
      </c>
      <c r="L45" s="118">
        <f t="shared" si="9"/>
        <v>20</v>
      </c>
      <c r="M45" s="118">
        <f t="shared" si="9"/>
        <v>0</v>
      </c>
      <c r="N45" s="118">
        <f t="shared" si="9"/>
        <v>0</v>
      </c>
      <c r="O45" s="118">
        <f t="shared" si="9"/>
        <v>0</v>
      </c>
      <c r="P45" s="118">
        <f t="shared" si="9"/>
        <v>0</v>
      </c>
      <c r="Q45" s="118">
        <f t="shared" si="9"/>
        <v>0</v>
      </c>
      <c r="R45" s="118">
        <f t="shared" si="9"/>
        <v>0</v>
      </c>
      <c r="S45" s="118">
        <f t="shared" si="9"/>
        <v>0</v>
      </c>
      <c r="T45" s="159">
        <f t="shared" si="9"/>
        <v>0</v>
      </c>
      <c r="U45" s="26">
        <f t="shared" si="9"/>
        <v>28</v>
      </c>
      <c r="V45" s="26">
        <f t="shared" si="9"/>
        <v>388</v>
      </c>
      <c r="W45" s="26">
        <f t="shared" si="9"/>
        <v>206</v>
      </c>
      <c r="X45" s="133">
        <f t="shared" si="9"/>
        <v>182</v>
      </c>
      <c r="Y45" s="118">
        <f t="shared" si="9"/>
        <v>76</v>
      </c>
      <c r="Z45" s="118">
        <f t="shared" si="9"/>
        <v>394</v>
      </c>
      <c r="AA45" s="118">
        <f t="shared" si="9"/>
        <v>240</v>
      </c>
      <c r="AB45" s="118">
        <f t="shared" si="9"/>
        <v>154</v>
      </c>
      <c r="AC45" s="118">
        <f t="shared" si="9"/>
        <v>0</v>
      </c>
      <c r="AD45" s="118">
        <f t="shared" si="9"/>
        <v>0</v>
      </c>
      <c r="AE45" s="118">
        <f t="shared" si="9"/>
        <v>144</v>
      </c>
      <c r="AF45" s="118">
        <f t="shared" si="9"/>
        <v>0</v>
      </c>
      <c r="AG45" s="118">
        <f t="shared" si="9"/>
        <v>28</v>
      </c>
      <c r="AH45" s="118">
        <f t="shared" si="9"/>
        <v>20</v>
      </c>
      <c r="AI45" s="118">
        <f t="shared" si="9"/>
        <v>8</v>
      </c>
      <c r="AJ45" s="118">
        <f t="shared" si="9"/>
        <v>0</v>
      </c>
      <c r="AK45" s="118">
        <f t="shared" si="9"/>
        <v>0</v>
      </c>
      <c r="AL45" s="118">
        <f t="shared" si="9"/>
        <v>165</v>
      </c>
      <c r="AM45" s="118">
        <f t="shared" si="9"/>
        <v>30</v>
      </c>
      <c r="AN45" s="118">
        <f t="shared" si="9"/>
        <v>170</v>
      </c>
      <c r="AO45" s="118">
        <f t="shared" si="9"/>
        <v>85</v>
      </c>
      <c r="AP45" s="118">
        <f t="shared" si="9"/>
        <v>85</v>
      </c>
      <c r="AQ45" s="118">
        <f t="shared" si="9"/>
        <v>0</v>
      </c>
      <c r="AR45" s="118">
        <f t="shared" si="9"/>
        <v>0</v>
      </c>
      <c r="AS45" s="118">
        <f t="shared" si="9"/>
        <v>252</v>
      </c>
      <c r="AT45" s="118">
        <f t="shared" si="9"/>
        <v>12</v>
      </c>
      <c r="AU45" s="118">
        <f t="shared" si="9"/>
        <v>164</v>
      </c>
      <c r="AV45" s="118">
        <f t="shared" si="9"/>
        <v>116</v>
      </c>
      <c r="AW45" s="118">
        <f t="shared" si="9"/>
        <v>48</v>
      </c>
      <c r="AX45" s="118">
        <f t="shared" si="9"/>
        <v>0</v>
      </c>
      <c r="AY45" s="118">
        <f t="shared" si="9"/>
        <v>0</v>
      </c>
      <c r="AZ45" s="118">
        <f t="shared" si="9"/>
        <v>72</v>
      </c>
      <c r="BA45" s="118">
        <f t="shared" si="9"/>
        <v>14</v>
      </c>
      <c r="BB45" s="118">
        <f t="shared" si="9"/>
        <v>188</v>
      </c>
      <c r="BC45" s="118">
        <f t="shared" si="9"/>
        <v>128</v>
      </c>
      <c r="BD45" s="118">
        <f t="shared" si="9"/>
        <v>40</v>
      </c>
      <c r="BE45" s="118">
        <f t="shared" si="9"/>
        <v>20</v>
      </c>
      <c r="BF45" s="78" t="e">
        <f>BF46+BF47+BF48+BF49+BF50+BF51+BF52+BF53+BF54+BF55+BF56+BF57+BF58+#REF!+BF59+BF60+BF62</f>
        <v>#REF!</v>
      </c>
    </row>
    <row r="46" spans="1:58" ht="19.5" customHeight="1" thickBot="1">
      <c r="A46" s="43" t="s">
        <v>32</v>
      </c>
      <c r="B46" s="44" t="s">
        <v>274</v>
      </c>
      <c r="C46" s="45"/>
      <c r="D46" s="36"/>
      <c r="E46" s="36">
        <v>4</v>
      </c>
      <c r="F46" s="97"/>
      <c r="G46" s="106">
        <v>128</v>
      </c>
      <c r="H46" s="66">
        <v>8</v>
      </c>
      <c r="I46" s="66">
        <v>120</v>
      </c>
      <c r="J46" s="107">
        <f>W46+AA46</f>
        <v>0</v>
      </c>
      <c r="K46" s="66">
        <v>120</v>
      </c>
      <c r="L46" s="108">
        <v>0</v>
      </c>
      <c r="M46" s="113"/>
      <c r="N46" s="68"/>
      <c r="O46" s="67"/>
      <c r="P46" s="67"/>
      <c r="Q46" s="67"/>
      <c r="R46" s="68"/>
      <c r="S46" s="67"/>
      <c r="T46" s="144"/>
      <c r="U46" s="153">
        <v>4</v>
      </c>
      <c r="V46" s="68">
        <v>92</v>
      </c>
      <c r="W46" s="67"/>
      <c r="X46" s="160">
        <v>92</v>
      </c>
      <c r="Y46" s="67">
        <v>4</v>
      </c>
      <c r="Z46" s="68">
        <v>28</v>
      </c>
      <c r="AA46" s="67"/>
      <c r="AB46" s="70">
        <v>28</v>
      </c>
      <c r="AC46" s="67"/>
      <c r="AD46" s="71"/>
      <c r="AE46" s="72"/>
      <c r="AF46" s="67"/>
      <c r="AG46" s="68"/>
      <c r="AH46" s="67"/>
      <c r="AI46" s="67"/>
      <c r="AJ46" s="67"/>
      <c r="AK46" s="71"/>
      <c r="AL46" s="72"/>
      <c r="AM46" s="67"/>
      <c r="AN46" s="68"/>
      <c r="AO46" s="67"/>
      <c r="AP46" s="67"/>
      <c r="AQ46" s="67"/>
      <c r="AR46" s="71"/>
      <c r="AS46" s="72"/>
      <c r="AT46" s="67"/>
      <c r="AU46" s="68"/>
      <c r="AV46" s="67"/>
      <c r="AW46" s="67"/>
      <c r="AX46" s="67"/>
      <c r="AY46" s="71"/>
      <c r="AZ46" s="72"/>
      <c r="BA46" s="67"/>
      <c r="BB46" s="68"/>
      <c r="BC46" s="67"/>
      <c r="BD46" s="67"/>
      <c r="BE46" s="71"/>
      <c r="BF46" s="49"/>
    </row>
    <row r="47" spans="1:58" ht="19.5" customHeight="1" thickBot="1">
      <c r="A47" s="43" t="s">
        <v>34</v>
      </c>
      <c r="B47" s="44" t="s">
        <v>273</v>
      </c>
      <c r="C47" s="45">
        <v>4</v>
      </c>
      <c r="D47" s="36"/>
      <c r="E47" s="36"/>
      <c r="F47" s="97"/>
      <c r="G47" s="59">
        <v>158</v>
      </c>
      <c r="H47" s="43">
        <v>16</v>
      </c>
      <c r="I47" s="43">
        <v>142</v>
      </c>
      <c r="J47" s="102">
        <v>122</v>
      </c>
      <c r="K47" s="43">
        <v>20</v>
      </c>
      <c r="L47" s="25">
        <v>0</v>
      </c>
      <c r="M47" s="93"/>
      <c r="N47" s="20"/>
      <c r="O47" s="36"/>
      <c r="P47" s="36"/>
      <c r="Q47" s="36"/>
      <c r="R47" s="20"/>
      <c r="S47" s="36"/>
      <c r="T47" s="97"/>
      <c r="U47" s="45">
        <v>8</v>
      </c>
      <c r="V47" s="20">
        <v>68</v>
      </c>
      <c r="W47" s="47">
        <v>58</v>
      </c>
      <c r="X47" s="51">
        <v>10</v>
      </c>
      <c r="Y47" s="36">
        <v>8</v>
      </c>
      <c r="Z47" s="20">
        <v>74</v>
      </c>
      <c r="AA47" s="47">
        <v>64</v>
      </c>
      <c r="AB47" s="47">
        <v>10</v>
      </c>
      <c r="AC47" s="36"/>
      <c r="AD47" s="48"/>
      <c r="AE47" s="49"/>
      <c r="AF47" s="36"/>
      <c r="AG47" s="20"/>
      <c r="AH47" s="36"/>
      <c r="AI47" s="36"/>
      <c r="AJ47" s="36"/>
      <c r="AK47" s="48"/>
      <c r="AL47" s="49"/>
      <c r="AM47" s="36"/>
      <c r="AN47" s="20"/>
      <c r="AO47" s="36"/>
      <c r="AP47" s="36"/>
      <c r="AQ47" s="36"/>
      <c r="AR47" s="48"/>
      <c r="AS47" s="49"/>
      <c r="AT47" s="36"/>
      <c r="AU47" s="20"/>
      <c r="AV47" s="36"/>
      <c r="AW47" s="36"/>
      <c r="AX47" s="36"/>
      <c r="AY47" s="48"/>
      <c r="AZ47" s="49"/>
      <c r="BA47" s="36"/>
      <c r="BB47" s="20"/>
      <c r="BC47" s="36"/>
      <c r="BD47" s="36"/>
      <c r="BE47" s="48"/>
      <c r="BF47" s="49"/>
    </row>
    <row r="48" spans="1:58" ht="19.5" customHeight="1" thickBot="1">
      <c r="A48" s="43" t="s">
        <v>36</v>
      </c>
      <c r="B48" s="44" t="s">
        <v>296</v>
      </c>
      <c r="C48" s="45">
        <v>4</v>
      </c>
      <c r="D48" s="36"/>
      <c r="E48" s="36"/>
      <c r="F48" s="97"/>
      <c r="G48" s="59">
        <v>78</v>
      </c>
      <c r="H48" s="43">
        <v>16</v>
      </c>
      <c r="I48" s="43">
        <v>62</v>
      </c>
      <c r="J48" s="102">
        <v>44</v>
      </c>
      <c r="K48" s="43">
        <v>18</v>
      </c>
      <c r="L48" s="25">
        <v>0</v>
      </c>
      <c r="M48" s="93"/>
      <c r="N48" s="20"/>
      <c r="O48" s="36"/>
      <c r="P48" s="36"/>
      <c r="Q48" s="36"/>
      <c r="R48" s="20"/>
      <c r="S48" s="36"/>
      <c r="T48" s="97"/>
      <c r="U48" s="45"/>
      <c r="V48" s="20"/>
      <c r="W48" s="47"/>
      <c r="X48" s="51"/>
      <c r="Y48" s="36">
        <v>16</v>
      </c>
      <c r="Z48" s="20">
        <v>62</v>
      </c>
      <c r="AA48" s="36">
        <v>44</v>
      </c>
      <c r="AB48" s="36">
        <v>18</v>
      </c>
      <c r="AC48" s="36"/>
      <c r="AD48" s="48"/>
      <c r="AE48" s="49"/>
      <c r="AF48" s="36"/>
      <c r="AG48" s="20"/>
      <c r="AH48" s="36"/>
      <c r="AI48" s="36"/>
      <c r="AJ48" s="36"/>
      <c r="AK48" s="48"/>
      <c r="AL48" s="49"/>
      <c r="AM48" s="36"/>
      <c r="AN48" s="20"/>
      <c r="AO48" s="36"/>
      <c r="AP48" s="36"/>
      <c r="AQ48" s="36"/>
      <c r="AR48" s="48"/>
      <c r="AS48" s="49"/>
      <c r="AT48" s="36"/>
      <c r="AU48" s="20"/>
      <c r="AV48" s="36"/>
      <c r="AW48" s="36"/>
      <c r="AX48" s="36"/>
      <c r="AY48" s="48"/>
      <c r="AZ48" s="49"/>
      <c r="BA48" s="36"/>
      <c r="BB48" s="20"/>
      <c r="BC48" s="36"/>
      <c r="BD48" s="36"/>
      <c r="BE48" s="48"/>
      <c r="BF48" s="49"/>
    </row>
    <row r="49" spans="1:58" ht="18" customHeight="1" thickBot="1">
      <c r="A49" s="43" t="s">
        <v>38</v>
      </c>
      <c r="B49" s="44" t="s">
        <v>297</v>
      </c>
      <c r="C49" s="45">
        <v>3</v>
      </c>
      <c r="D49" s="36"/>
      <c r="E49" s="36"/>
      <c r="F49" s="97"/>
      <c r="G49" s="59">
        <v>100</v>
      </c>
      <c r="H49" s="43">
        <v>16</v>
      </c>
      <c r="I49" s="43">
        <v>84</v>
      </c>
      <c r="J49" s="102">
        <v>56</v>
      </c>
      <c r="K49" s="43">
        <v>28</v>
      </c>
      <c r="L49" s="25">
        <v>0</v>
      </c>
      <c r="M49" s="93"/>
      <c r="N49" s="20"/>
      <c r="O49" s="36"/>
      <c r="P49" s="36"/>
      <c r="Q49" s="36"/>
      <c r="R49" s="20"/>
      <c r="S49" s="36"/>
      <c r="T49" s="97"/>
      <c r="U49" s="45">
        <v>8</v>
      </c>
      <c r="V49" s="20">
        <v>52</v>
      </c>
      <c r="W49" s="47">
        <v>40</v>
      </c>
      <c r="X49" s="51">
        <v>12</v>
      </c>
      <c r="Y49" s="36">
        <v>8</v>
      </c>
      <c r="Z49" s="20">
        <v>32</v>
      </c>
      <c r="AA49" s="47">
        <v>16</v>
      </c>
      <c r="AB49" s="47">
        <v>16</v>
      </c>
      <c r="AC49" s="36"/>
      <c r="AD49" s="48"/>
      <c r="AE49" s="49"/>
      <c r="AF49" s="36"/>
      <c r="AG49" s="20"/>
      <c r="AH49" s="36"/>
      <c r="AI49" s="36"/>
      <c r="AJ49" s="36"/>
      <c r="AK49" s="48"/>
      <c r="AL49" s="49"/>
      <c r="AM49" s="36"/>
      <c r="AN49" s="20"/>
      <c r="AO49" s="36"/>
      <c r="AP49" s="36"/>
      <c r="AQ49" s="36"/>
      <c r="AR49" s="48"/>
      <c r="AS49" s="49"/>
      <c r="AT49" s="36"/>
      <c r="AU49" s="20"/>
      <c r="AV49" s="36"/>
      <c r="AW49" s="36"/>
      <c r="AX49" s="36"/>
      <c r="AY49" s="48"/>
      <c r="AZ49" s="49"/>
      <c r="BA49" s="36"/>
      <c r="BB49" s="20"/>
      <c r="BC49" s="36"/>
      <c r="BD49" s="36"/>
      <c r="BE49" s="48"/>
      <c r="BF49" s="49"/>
    </row>
    <row r="50" spans="1:58" ht="27" customHeight="1" thickBot="1">
      <c r="A50" s="43" t="s">
        <v>40</v>
      </c>
      <c r="B50" s="44" t="s">
        <v>298</v>
      </c>
      <c r="C50" s="45"/>
      <c r="D50" s="36"/>
      <c r="E50" s="36">
        <v>4</v>
      </c>
      <c r="F50" s="97"/>
      <c r="G50" s="59">
        <v>124</v>
      </c>
      <c r="H50" s="43">
        <v>2</v>
      </c>
      <c r="I50" s="43">
        <v>122</v>
      </c>
      <c r="J50" s="102">
        <v>66</v>
      </c>
      <c r="K50" s="43">
        <v>56</v>
      </c>
      <c r="L50" s="25">
        <f>L52+L69</f>
        <v>0</v>
      </c>
      <c r="M50" s="93"/>
      <c r="N50" s="20"/>
      <c r="O50" s="36"/>
      <c r="P50" s="36"/>
      <c r="Q50" s="36"/>
      <c r="R50" s="20"/>
      <c r="S50" s="36"/>
      <c r="T50" s="97"/>
      <c r="U50" s="45">
        <v>0</v>
      </c>
      <c r="V50" s="20">
        <v>68</v>
      </c>
      <c r="W50" s="36">
        <v>34</v>
      </c>
      <c r="X50" s="48">
        <v>34</v>
      </c>
      <c r="Y50" s="36">
        <v>28</v>
      </c>
      <c r="Z50" s="20">
        <v>54</v>
      </c>
      <c r="AA50" s="36">
        <v>32</v>
      </c>
      <c r="AB50" s="36">
        <v>22</v>
      </c>
      <c r="AC50" s="36"/>
      <c r="AD50" s="48"/>
      <c r="AE50" s="49"/>
      <c r="AF50" s="36"/>
      <c r="AG50" s="20"/>
      <c r="AH50" s="36"/>
      <c r="AI50" s="36"/>
      <c r="AJ50" s="36"/>
      <c r="AK50" s="48"/>
      <c r="AL50" s="49"/>
      <c r="AM50" s="36"/>
      <c r="AN50" s="20"/>
      <c r="AO50" s="36"/>
      <c r="AP50" s="36"/>
      <c r="AQ50" s="36"/>
      <c r="AR50" s="48"/>
      <c r="AS50" s="49">
        <v>114</v>
      </c>
      <c r="AT50" s="36"/>
      <c r="AU50" s="20"/>
      <c r="AV50" s="47"/>
      <c r="AW50" s="47"/>
      <c r="AX50" s="36"/>
      <c r="AY50" s="48"/>
      <c r="AZ50" s="49"/>
      <c r="BA50" s="36"/>
      <c r="BB50" s="20"/>
      <c r="BC50" s="36"/>
      <c r="BD50" s="36"/>
      <c r="BE50" s="48"/>
      <c r="BF50" s="49"/>
    </row>
    <row r="51" spans="1:58" ht="19.5" customHeight="1" thickBot="1">
      <c r="A51" s="43" t="s">
        <v>43</v>
      </c>
      <c r="B51" s="44" t="s">
        <v>299</v>
      </c>
      <c r="C51" s="45">
        <v>3</v>
      </c>
      <c r="D51" s="36"/>
      <c r="E51" s="36"/>
      <c r="F51" s="97"/>
      <c r="G51" s="59">
        <v>134</v>
      </c>
      <c r="H51" s="43">
        <v>16</v>
      </c>
      <c r="I51" s="43">
        <v>118</v>
      </c>
      <c r="J51" s="102">
        <v>72</v>
      </c>
      <c r="K51" s="43">
        <v>46</v>
      </c>
      <c r="L51" s="25">
        <f>L53+L70</f>
        <v>0</v>
      </c>
      <c r="M51" s="93"/>
      <c r="N51" s="20"/>
      <c r="O51" s="36"/>
      <c r="P51" s="36"/>
      <c r="Q51" s="36"/>
      <c r="R51" s="20"/>
      <c r="S51" s="36"/>
      <c r="T51" s="97"/>
      <c r="U51" s="45">
        <v>8</v>
      </c>
      <c r="V51" s="20">
        <v>70</v>
      </c>
      <c r="W51" s="36">
        <v>36</v>
      </c>
      <c r="X51" s="48">
        <v>34</v>
      </c>
      <c r="Y51" s="36">
        <v>8</v>
      </c>
      <c r="Z51" s="20">
        <v>48</v>
      </c>
      <c r="AA51" s="36">
        <v>36</v>
      </c>
      <c r="AB51" s="36">
        <v>12</v>
      </c>
      <c r="AC51" s="36"/>
      <c r="AD51" s="48"/>
      <c r="AE51" s="49"/>
      <c r="AF51" s="36"/>
      <c r="AG51" s="20"/>
      <c r="AH51" s="36"/>
      <c r="AI51" s="36"/>
      <c r="AJ51" s="36"/>
      <c r="AK51" s="48"/>
      <c r="AL51" s="49"/>
      <c r="AM51" s="36"/>
      <c r="AN51" s="20"/>
      <c r="AO51" s="36"/>
      <c r="AP51" s="36"/>
      <c r="AQ51" s="36"/>
      <c r="AR51" s="48"/>
      <c r="AS51" s="49">
        <v>72</v>
      </c>
      <c r="AT51" s="36"/>
      <c r="AU51" s="20"/>
      <c r="AV51" s="47"/>
      <c r="AW51" s="47"/>
      <c r="AX51" s="36"/>
      <c r="AY51" s="48"/>
      <c r="AZ51" s="49"/>
      <c r="BA51" s="36"/>
      <c r="BB51" s="20"/>
      <c r="BC51" s="47"/>
      <c r="BD51" s="47"/>
      <c r="BE51" s="48"/>
      <c r="BF51" s="49"/>
    </row>
    <row r="52" spans="1:58" ht="35.25" customHeight="1" thickBot="1">
      <c r="A52" s="43" t="s">
        <v>45</v>
      </c>
      <c r="B52" s="44" t="s">
        <v>300</v>
      </c>
      <c r="C52" s="45"/>
      <c r="D52" s="36"/>
      <c r="E52" s="36">
        <v>6</v>
      </c>
      <c r="F52" s="97"/>
      <c r="G52" s="59">
        <v>98</v>
      </c>
      <c r="H52" s="43">
        <v>2</v>
      </c>
      <c r="I52" s="43">
        <v>96</v>
      </c>
      <c r="J52" s="102">
        <v>78</v>
      </c>
      <c r="K52" s="43">
        <v>18</v>
      </c>
      <c r="L52" s="25">
        <f>L54+L72</f>
        <v>0</v>
      </c>
      <c r="M52" s="93"/>
      <c r="N52" s="20"/>
      <c r="O52" s="36"/>
      <c r="P52" s="36"/>
      <c r="Q52" s="36"/>
      <c r="R52" s="20"/>
      <c r="S52" s="36"/>
      <c r="T52" s="97"/>
      <c r="U52" s="45"/>
      <c r="V52" s="20"/>
      <c r="W52" s="36"/>
      <c r="X52" s="48"/>
      <c r="Y52" s="36"/>
      <c r="Z52" s="20"/>
      <c r="AA52" s="36"/>
      <c r="AB52" s="36"/>
      <c r="AC52" s="36"/>
      <c r="AD52" s="48"/>
      <c r="AE52" s="49"/>
      <c r="AF52" s="36"/>
      <c r="AG52" s="20"/>
      <c r="AH52" s="36"/>
      <c r="AI52" s="36"/>
      <c r="AJ52" s="36"/>
      <c r="AK52" s="48"/>
      <c r="AL52" s="49"/>
      <c r="AM52" s="36">
        <v>8</v>
      </c>
      <c r="AN52" s="20">
        <v>96</v>
      </c>
      <c r="AO52" s="36">
        <v>78</v>
      </c>
      <c r="AP52" s="36">
        <v>18</v>
      </c>
      <c r="AQ52" s="36"/>
      <c r="AR52" s="48"/>
      <c r="AS52" s="49"/>
      <c r="AT52" s="36"/>
      <c r="AU52" s="20"/>
      <c r="AV52" s="36"/>
      <c r="AW52" s="36"/>
      <c r="AX52" s="36"/>
      <c r="AY52" s="48"/>
      <c r="AZ52" s="49">
        <v>72</v>
      </c>
      <c r="BA52" s="36"/>
      <c r="BB52" s="20"/>
      <c r="BC52" s="47"/>
      <c r="BD52" s="47"/>
      <c r="BE52" s="48"/>
      <c r="BF52" s="49"/>
    </row>
    <row r="53" spans="1:58" ht="19.5" customHeight="1">
      <c r="A53" s="43" t="s">
        <v>47</v>
      </c>
      <c r="B53" s="44" t="s">
        <v>301</v>
      </c>
      <c r="C53" s="45"/>
      <c r="D53" s="36"/>
      <c r="E53" s="36">
        <v>6</v>
      </c>
      <c r="F53" s="97"/>
      <c r="G53" s="72">
        <v>54</v>
      </c>
      <c r="H53" s="67">
        <v>20</v>
      </c>
      <c r="I53" s="68">
        <v>34</v>
      </c>
      <c r="J53" s="68">
        <v>7</v>
      </c>
      <c r="K53" s="68">
        <v>27</v>
      </c>
      <c r="L53" s="46"/>
      <c r="M53" s="93"/>
      <c r="N53" s="20"/>
      <c r="O53" s="36"/>
      <c r="P53" s="36"/>
      <c r="Q53" s="36"/>
      <c r="R53" s="20"/>
      <c r="S53" s="36"/>
      <c r="T53" s="97"/>
      <c r="U53" s="45"/>
      <c r="V53" s="20"/>
      <c r="W53" s="36"/>
      <c r="X53" s="48"/>
      <c r="Y53" s="36"/>
      <c r="Z53" s="20"/>
      <c r="AA53" s="36"/>
      <c r="AB53" s="36"/>
      <c r="AC53" s="36"/>
      <c r="AD53" s="48"/>
      <c r="AE53" s="49">
        <v>144</v>
      </c>
      <c r="AF53" s="36"/>
      <c r="AG53" s="20"/>
      <c r="AH53" s="47"/>
      <c r="AI53" s="47"/>
      <c r="AJ53" s="36"/>
      <c r="AK53" s="48"/>
      <c r="AL53" s="49"/>
      <c r="AM53" s="36">
        <v>20</v>
      </c>
      <c r="AN53" s="43">
        <v>34</v>
      </c>
      <c r="AO53" s="36">
        <v>7</v>
      </c>
      <c r="AP53" s="36">
        <v>27</v>
      </c>
      <c r="AQ53" s="36"/>
      <c r="AR53" s="48"/>
      <c r="AS53" s="49"/>
      <c r="AT53" s="36"/>
      <c r="AU53" s="20"/>
      <c r="AV53" s="36"/>
      <c r="AW53" s="36"/>
      <c r="AX53" s="36"/>
      <c r="AY53" s="48"/>
      <c r="AZ53" s="49"/>
      <c r="BA53" s="36"/>
      <c r="BB53" s="20"/>
      <c r="BC53" s="36"/>
      <c r="BD53" s="36"/>
      <c r="BE53" s="48"/>
      <c r="BF53" s="49"/>
    </row>
    <row r="54" spans="1:58" ht="32.25" customHeight="1">
      <c r="A54" s="43" t="s">
        <v>49</v>
      </c>
      <c r="B54" s="44" t="s">
        <v>302</v>
      </c>
      <c r="C54" s="45"/>
      <c r="D54" s="36"/>
      <c r="E54" s="36">
        <v>8</v>
      </c>
      <c r="F54" s="97"/>
      <c r="G54" s="49">
        <v>50</v>
      </c>
      <c r="H54" s="36">
        <v>2</v>
      </c>
      <c r="I54" s="20">
        <v>48</v>
      </c>
      <c r="J54" s="20">
        <v>36</v>
      </c>
      <c r="K54" s="20">
        <v>12</v>
      </c>
      <c r="L54" s="46"/>
      <c r="M54" s="93"/>
      <c r="N54" s="20"/>
      <c r="O54" s="36"/>
      <c r="P54" s="36"/>
      <c r="Q54" s="36"/>
      <c r="R54" s="20"/>
      <c r="S54" s="36"/>
      <c r="T54" s="97"/>
      <c r="U54" s="45"/>
      <c r="V54" s="20"/>
      <c r="W54" s="36"/>
      <c r="X54" s="48"/>
      <c r="Y54" s="36"/>
      <c r="Z54" s="20"/>
      <c r="AA54" s="36"/>
      <c r="AB54" s="36"/>
      <c r="AC54" s="36"/>
      <c r="AD54" s="48"/>
      <c r="AE54" s="49"/>
      <c r="AF54" s="36"/>
      <c r="AG54" s="20"/>
      <c r="AH54" s="36"/>
      <c r="AI54" s="36"/>
      <c r="AJ54" s="36"/>
      <c r="AK54" s="48"/>
      <c r="AL54" s="49">
        <v>63</v>
      </c>
      <c r="AM54" s="36"/>
      <c r="AN54" s="20"/>
      <c r="AO54" s="47"/>
      <c r="AP54" s="47"/>
      <c r="AQ54" s="36"/>
      <c r="AR54" s="48"/>
      <c r="AS54" s="49"/>
      <c r="AT54" s="36"/>
      <c r="AU54" s="20"/>
      <c r="AV54" s="36"/>
      <c r="AW54" s="36"/>
      <c r="AX54" s="36"/>
      <c r="AY54" s="48"/>
      <c r="AZ54" s="49"/>
      <c r="BA54" s="36">
        <v>2</v>
      </c>
      <c r="BB54" s="20">
        <v>48</v>
      </c>
      <c r="BC54" s="36">
        <v>32</v>
      </c>
      <c r="BD54" s="36">
        <v>16</v>
      </c>
      <c r="BE54" s="48"/>
      <c r="BF54" s="49"/>
    </row>
    <row r="55" spans="1:58" ht="25.5" customHeight="1">
      <c r="A55" s="43" t="s">
        <v>51</v>
      </c>
      <c r="B55" s="44" t="s">
        <v>303</v>
      </c>
      <c r="C55" s="45">
        <v>7</v>
      </c>
      <c r="D55" s="36"/>
      <c r="E55" s="36">
        <v>8</v>
      </c>
      <c r="F55" s="97"/>
      <c r="G55" s="49">
        <v>132</v>
      </c>
      <c r="H55" s="36">
        <v>16</v>
      </c>
      <c r="I55" s="20">
        <v>116</v>
      </c>
      <c r="J55" s="20">
        <v>66</v>
      </c>
      <c r="K55" s="20">
        <v>30</v>
      </c>
      <c r="L55" s="46">
        <v>20</v>
      </c>
      <c r="M55" s="93"/>
      <c r="N55" s="20"/>
      <c r="O55" s="36"/>
      <c r="P55" s="36"/>
      <c r="Q55" s="36"/>
      <c r="R55" s="20"/>
      <c r="S55" s="36"/>
      <c r="T55" s="97"/>
      <c r="U55" s="45"/>
      <c r="V55" s="20"/>
      <c r="W55" s="36"/>
      <c r="X55" s="48"/>
      <c r="Y55" s="36"/>
      <c r="Z55" s="20"/>
      <c r="AA55" s="36"/>
      <c r="AB55" s="36"/>
      <c r="AC55" s="36"/>
      <c r="AD55" s="48"/>
      <c r="AE55" s="49"/>
      <c r="AF55" s="36"/>
      <c r="AG55" s="20"/>
      <c r="AH55" s="36"/>
      <c r="AI55" s="36"/>
      <c r="AJ55" s="36"/>
      <c r="AK55" s="48"/>
      <c r="AL55" s="49"/>
      <c r="AM55" s="36"/>
      <c r="AN55" s="20"/>
      <c r="AO55" s="36"/>
      <c r="AP55" s="36"/>
      <c r="AQ55" s="36"/>
      <c r="AR55" s="48"/>
      <c r="AS55" s="49">
        <v>66</v>
      </c>
      <c r="AT55" s="36">
        <v>8</v>
      </c>
      <c r="AU55" s="20">
        <v>68</v>
      </c>
      <c r="AV55" s="47">
        <v>48</v>
      </c>
      <c r="AW55" s="36">
        <v>20</v>
      </c>
      <c r="AX55" s="36"/>
      <c r="AY55" s="48"/>
      <c r="AZ55" s="49"/>
      <c r="BA55" s="36">
        <v>8</v>
      </c>
      <c r="BB55" s="20">
        <v>48</v>
      </c>
      <c r="BC55" s="36">
        <v>18</v>
      </c>
      <c r="BD55" s="36">
        <v>10</v>
      </c>
      <c r="BE55" s="48">
        <v>20</v>
      </c>
      <c r="BF55" s="49"/>
    </row>
    <row r="56" spans="1:58" ht="25.5" customHeight="1">
      <c r="A56" s="43" t="s">
        <v>29</v>
      </c>
      <c r="B56" s="44" t="s">
        <v>304</v>
      </c>
      <c r="C56" s="45"/>
      <c r="D56" s="36"/>
      <c r="E56" s="36">
        <v>8</v>
      </c>
      <c r="F56" s="97"/>
      <c r="G56" s="49">
        <v>38</v>
      </c>
      <c r="H56" s="36">
        <v>2</v>
      </c>
      <c r="I56" s="20">
        <v>36</v>
      </c>
      <c r="J56" s="20">
        <v>36</v>
      </c>
      <c r="K56" s="20"/>
      <c r="L56" s="46"/>
      <c r="M56" s="93"/>
      <c r="N56" s="20"/>
      <c r="O56" s="36"/>
      <c r="P56" s="36"/>
      <c r="Q56" s="36"/>
      <c r="R56" s="20"/>
      <c r="S56" s="36"/>
      <c r="T56" s="97"/>
      <c r="U56" s="45"/>
      <c r="V56" s="20"/>
      <c r="W56" s="36"/>
      <c r="X56" s="48"/>
      <c r="Y56" s="36"/>
      <c r="Z56" s="20"/>
      <c r="AA56" s="36"/>
      <c r="AB56" s="36"/>
      <c r="AC56" s="36"/>
      <c r="AD56" s="48"/>
      <c r="AE56" s="49"/>
      <c r="AF56" s="36"/>
      <c r="AG56" s="20"/>
      <c r="AH56" s="36"/>
      <c r="AI56" s="36"/>
      <c r="AJ56" s="36"/>
      <c r="AK56" s="48"/>
      <c r="AL56" s="49"/>
      <c r="AM56" s="36"/>
      <c r="AN56" s="20"/>
      <c r="AO56" s="36"/>
      <c r="AP56" s="36"/>
      <c r="AQ56" s="36"/>
      <c r="AR56" s="48"/>
      <c r="AS56" s="49"/>
      <c r="AT56" s="36"/>
      <c r="AU56" s="20"/>
      <c r="AV56" s="47"/>
      <c r="AW56" s="36"/>
      <c r="AX56" s="36"/>
      <c r="AY56" s="48"/>
      <c r="AZ56" s="49"/>
      <c r="BA56" s="36">
        <v>2</v>
      </c>
      <c r="BB56" s="20">
        <v>36</v>
      </c>
      <c r="BC56" s="36">
        <v>36</v>
      </c>
      <c r="BD56" s="36"/>
      <c r="BE56" s="48"/>
      <c r="BF56" s="49"/>
    </row>
    <row r="57" spans="1:58" ht="25.5" customHeight="1">
      <c r="A57" s="43" t="s">
        <v>305</v>
      </c>
      <c r="B57" s="44" t="s">
        <v>271</v>
      </c>
      <c r="C57" s="45"/>
      <c r="D57" s="36"/>
      <c r="E57" s="36">
        <v>8</v>
      </c>
      <c r="F57" s="97"/>
      <c r="G57" s="49">
        <v>58</v>
      </c>
      <c r="H57" s="36">
        <v>2</v>
      </c>
      <c r="I57" s="20">
        <v>56</v>
      </c>
      <c r="J57" s="20">
        <v>42</v>
      </c>
      <c r="K57" s="20">
        <v>14</v>
      </c>
      <c r="L57" s="46"/>
      <c r="M57" s="93"/>
      <c r="N57" s="20"/>
      <c r="O57" s="36"/>
      <c r="P57" s="36"/>
      <c r="Q57" s="36"/>
      <c r="R57" s="20"/>
      <c r="S57" s="36"/>
      <c r="T57" s="97"/>
      <c r="U57" s="45"/>
      <c r="V57" s="20"/>
      <c r="W57" s="36"/>
      <c r="X57" s="48"/>
      <c r="Y57" s="36"/>
      <c r="Z57" s="20"/>
      <c r="AA57" s="36"/>
      <c r="AB57" s="36"/>
      <c r="AC57" s="36"/>
      <c r="AD57" s="48"/>
      <c r="AE57" s="49"/>
      <c r="AF57" s="36"/>
      <c r="AG57" s="20"/>
      <c r="AH57" s="36"/>
      <c r="AI57" s="36"/>
      <c r="AJ57" s="36"/>
      <c r="AK57" s="48"/>
      <c r="AL57" s="49"/>
      <c r="AM57" s="36"/>
      <c r="AN57" s="20"/>
      <c r="AO57" s="36"/>
      <c r="AP57" s="36"/>
      <c r="AQ57" s="36"/>
      <c r="AR57" s="48"/>
      <c r="AS57" s="49"/>
      <c r="AT57" s="36"/>
      <c r="AU57" s="20"/>
      <c r="AV57" s="47"/>
      <c r="AW57" s="36"/>
      <c r="AX57" s="36"/>
      <c r="AY57" s="48"/>
      <c r="AZ57" s="49"/>
      <c r="BA57" s="36">
        <v>2</v>
      </c>
      <c r="BB57" s="20">
        <v>56</v>
      </c>
      <c r="BC57" s="36">
        <v>42</v>
      </c>
      <c r="BD57" s="36">
        <v>14</v>
      </c>
      <c r="BE57" s="48"/>
      <c r="BF57" s="49"/>
    </row>
    <row r="58" spans="1:58" ht="34.5" customHeight="1">
      <c r="A58" s="43" t="s">
        <v>306</v>
      </c>
      <c r="B58" s="44" t="s">
        <v>307</v>
      </c>
      <c r="C58" s="45"/>
      <c r="D58" s="36"/>
      <c r="E58" s="36">
        <v>4</v>
      </c>
      <c r="F58" s="97"/>
      <c r="G58" s="49">
        <v>50</v>
      </c>
      <c r="H58" s="36">
        <v>2</v>
      </c>
      <c r="I58" s="20">
        <v>48</v>
      </c>
      <c r="J58" s="20">
        <v>24</v>
      </c>
      <c r="K58" s="20">
        <v>24</v>
      </c>
      <c r="L58" s="46"/>
      <c r="M58" s="93"/>
      <c r="N58" s="20"/>
      <c r="O58" s="36"/>
      <c r="P58" s="36"/>
      <c r="Q58" s="36"/>
      <c r="R58" s="20"/>
      <c r="S58" s="36"/>
      <c r="T58" s="97"/>
      <c r="U58" s="45"/>
      <c r="V58" s="20"/>
      <c r="W58" s="36"/>
      <c r="X58" s="48"/>
      <c r="Y58" s="36">
        <v>2</v>
      </c>
      <c r="Z58" s="20">
        <v>48</v>
      </c>
      <c r="AA58" s="36">
        <v>24</v>
      </c>
      <c r="AB58" s="36">
        <v>24</v>
      </c>
      <c r="AC58" s="36"/>
      <c r="AD58" s="48"/>
      <c r="AE58" s="49"/>
      <c r="AF58" s="36"/>
      <c r="AG58" s="20"/>
      <c r="AH58" s="36"/>
      <c r="AI58" s="36"/>
      <c r="AJ58" s="36"/>
      <c r="AK58" s="48"/>
      <c r="AL58" s="49"/>
      <c r="AM58" s="36"/>
      <c r="AN58" s="20"/>
      <c r="AO58" s="36"/>
      <c r="AP58" s="36"/>
      <c r="AQ58" s="36"/>
      <c r="AR58" s="48"/>
      <c r="AS58" s="49"/>
      <c r="AT58" s="36"/>
      <c r="AU58" s="20"/>
      <c r="AV58" s="47"/>
      <c r="AW58" s="36"/>
      <c r="AX58" s="36"/>
      <c r="AY58" s="48"/>
      <c r="AZ58" s="49"/>
      <c r="BA58" s="36"/>
      <c r="BB58" s="20"/>
      <c r="BC58" s="36"/>
      <c r="BD58" s="36"/>
      <c r="BE58" s="48"/>
      <c r="BF58" s="49"/>
    </row>
    <row r="59" spans="1:58" ht="25.5" customHeight="1">
      <c r="A59" s="43" t="s">
        <v>308</v>
      </c>
      <c r="B59" s="44" t="s">
        <v>272</v>
      </c>
      <c r="C59" s="45"/>
      <c r="D59" s="36"/>
      <c r="E59" s="36">
        <v>7</v>
      </c>
      <c r="F59" s="97"/>
      <c r="G59" s="49">
        <v>38</v>
      </c>
      <c r="H59" s="36">
        <v>2</v>
      </c>
      <c r="I59" s="20">
        <v>36</v>
      </c>
      <c r="J59" s="20">
        <v>36</v>
      </c>
      <c r="K59" s="20"/>
      <c r="L59" s="46"/>
      <c r="M59" s="93"/>
      <c r="N59" s="20"/>
      <c r="O59" s="36"/>
      <c r="P59" s="36"/>
      <c r="Q59" s="36"/>
      <c r="R59" s="20"/>
      <c r="S59" s="36"/>
      <c r="T59" s="97"/>
      <c r="U59" s="45"/>
      <c r="V59" s="20"/>
      <c r="W59" s="36"/>
      <c r="X59" s="48"/>
      <c r="Y59" s="36"/>
      <c r="Z59" s="20"/>
      <c r="AA59" s="36"/>
      <c r="AB59" s="36"/>
      <c r="AC59" s="36"/>
      <c r="AD59" s="48"/>
      <c r="AE59" s="49"/>
      <c r="AF59" s="36"/>
      <c r="AG59" s="20"/>
      <c r="AH59" s="36"/>
      <c r="AI59" s="36"/>
      <c r="AJ59" s="36"/>
      <c r="AK59" s="48"/>
      <c r="AL59" s="49"/>
      <c r="AM59" s="36"/>
      <c r="AN59" s="20"/>
      <c r="AO59" s="36"/>
      <c r="AP59" s="36"/>
      <c r="AQ59" s="36"/>
      <c r="AR59" s="48"/>
      <c r="AS59" s="49"/>
      <c r="AT59" s="36">
        <v>2</v>
      </c>
      <c r="AU59" s="20">
        <v>36</v>
      </c>
      <c r="AV59" s="47">
        <v>36</v>
      </c>
      <c r="AW59" s="36"/>
      <c r="AX59" s="36"/>
      <c r="AY59" s="48"/>
      <c r="AZ59" s="49"/>
      <c r="BA59" s="36"/>
      <c r="BB59" s="20"/>
      <c r="BC59" s="36"/>
      <c r="BD59" s="36"/>
      <c r="BE59" s="48"/>
      <c r="BF59" s="49"/>
    </row>
    <row r="60" spans="1:58" ht="50.25" customHeight="1">
      <c r="A60" s="43" t="s">
        <v>309</v>
      </c>
      <c r="B60" s="44" t="s">
        <v>41</v>
      </c>
      <c r="C60" s="45"/>
      <c r="D60" s="36"/>
      <c r="E60" s="36">
        <v>7</v>
      </c>
      <c r="F60" s="97"/>
      <c r="G60" s="49">
        <v>62</v>
      </c>
      <c r="H60" s="36">
        <v>2</v>
      </c>
      <c r="I60" s="20">
        <v>60</v>
      </c>
      <c r="J60" s="20">
        <v>32</v>
      </c>
      <c r="K60" s="20">
        <v>28</v>
      </c>
      <c r="L60" s="46"/>
      <c r="M60" s="93"/>
      <c r="N60" s="20"/>
      <c r="O60" s="36"/>
      <c r="P60" s="36"/>
      <c r="Q60" s="36"/>
      <c r="R60" s="20"/>
      <c r="S60" s="36"/>
      <c r="T60" s="97"/>
      <c r="U60" s="45"/>
      <c r="V60" s="20"/>
      <c r="W60" s="36"/>
      <c r="X60" s="48"/>
      <c r="Y60" s="36"/>
      <c r="Z60" s="20"/>
      <c r="AA60" s="36"/>
      <c r="AB60" s="36"/>
      <c r="AC60" s="36"/>
      <c r="AD60" s="48"/>
      <c r="AE60" s="49"/>
      <c r="AF60" s="36"/>
      <c r="AG60" s="20"/>
      <c r="AH60" s="36"/>
      <c r="AI60" s="36"/>
      <c r="AJ60" s="36"/>
      <c r="AK60" s="48"/>
      <c r="AL60" s="49"/>
      <c r="AM60" s="36"/>
      <c r="AN60" s="20"/>
      <c r="AO60" s="36"/>
      <c r="AP60" s="36"/>
      <c r="AQ60" s="36"/>
      <c r="AR60" s="48"/>
      <c r="AS60" s="49"/>
      <c r="AT60" s="36">
        <v>2</v>
      </c>
      <c r="AU60" s="20">
        <v>60</v>
      </c>
      <c r="AV60" s="47">
        <v>32</v>
      </c>
      <c r="AW60" s="36">
        <v>28</v>
      </c>
      <c r="AX60" s="36"/>
      <c r="AY60" s="48"/>
      <c r="AZ60" s="49"/>
      <c r="BA60" s="36"/>
      <c r="BB60" s="20"/>
      <c r="BC60" s="36"/>
      <c r="BD60" s="36"/>
      <c r="BE60" s="48"/>
      <c r="BF60" s="49"/>
    </row>
    <row r="61" spans="1:58" ht="23.25" customHeight="1" thickBot="1">
      <c r="A61" s="43" t="s">
        <v>312</v>
      </c>
      <c r="B61" s="44" t="s">
        <v>270</v>
      </c>
      <c r="C61" s="45"/>
      <c r="D61" s="36"/>
      <c r="E61" s="36">
        <v>4</v>
      </c>
      <c r="F61" s="97"/>
      <c r="G61" s="109">
        <v>88</v>
      </c>
      <c r="H61" s="110">
        <v>2</v>
      </c>
      <c r="I61" s="111">
        <v>86</v>
      </c>
      <c r="J61" s="111">
        <v>62</v>
      </c>
      <c r="K61" s="111">
        <v>24</v>
      </c>
      <c r="L61" s="112"/>
      <c r="M61" s="93"/>
      <c r="N61" s="20"/>
      <c r="O61" s="36"/>
      <c r="P61" s="36"/>
      <c r="Q61" s="36"/>
      <c r="R61" s="20"/>
      <c r="S61" s="36"/>
      <c r="T61" s="97"/>
      <c r="U61" s="156">
        <v>0</v>
      </c>
      <c r="V61" s="40">
        <v>38</v>
      </c>
      <c r="W61" s="104">
        <v>38</v>
      </c>
      <c r="X61" s="161"/>
      <c r="Y61" s="36">
        <v>2</v>
      </c>
      <c r="Z61" s="20">
        <v>48</v>
      </c>
      <c r="AA61" s="36">
        <v>24</v>
      </c>
      <c r="AB61" s="36">
        <v>24</v>
      </c>
      <c r="AC61" s="36"/>
      <c r="AD61" s="48"/>
      <c r="AE61" s="49"/>
      <c r="AF61" s="36"/>
      <c r="AG61" s="20"/>
      <c r="AH61" s="36"/>
      <c r="AI61" s="36"/>
      <c r="AJ61" s="36"/>
      <c r="AK61" s="48"/>
      <c r="AL61" s="49"/>
      <c r="AM61" s="36"/>
      <c r="AN61" s="20"/>
      <c r="AO61" s="36"/>
      <c r="AP61" s="36"/>
      <c r="AQ61" s="36"/>
      <c r="AR61" s="48"/>
      <c r="AS61" s="49"/>
      <c r="AT61" s="36"/>
      <c r="AU61" s="20"/>
      <c r="AV61" s="47"/>
      <c r="AW61" s="36"/>
      <c r="AX61" s="36"/>
      <c r="AY61" s="48"/>
      <c r="AZ61" s="49"/>
      <c r="BA61" s="36"/>
      <c r="BB61" s="20"/>
      <c r="BC61" s="36"/>
      <c r="BD61" s="36"/>
      <c r="BE61" s="48"/>
      <c r="BF61" s="49"/>
    </row>
    <row r="62" spans="1:58" ht="27" customHeight="1" thickBot="1">
      <c r="A62" s="43" t="s">
        <v>313</v>
      </c>
      <c r="B62" s="50" t="s">
        <v>30</v>
      </c>
      <c r="C62" s="45"/>
      <c r="D62" s="36"/>
      <c r="E62" s="36">
        <v>6</v>
      </c>
      <c r="F62" s="97"/>
      <c r="G62" s="103">
        <v>70</v>
      </c>
      <c r="H62" s="104">
        <v>2</v>
      </c>
      <c r="I62" s="40">
        <v>68</v>
      </c>
      <c r="J62" s="40">
        <v>68</v>
      </c>
      <c r="K62" s="40"/>
      <c r="L62" s="105"/>
      <c r="M62" s="93"/>
      <c r="N62" s="20"/>
      <c r="O62" s="36"/>
      <c r="P62" s="36"/>
      <c r="Q62" s="36"/>
      <c r="R62" s="20"/>
      <c r="S62" s="36"/>
      <c r="T62" s="97"/>
      <c r="U62" s="146"/>
      <c r="V62" s="27"/>
      <c r="W62" s="116"/>
      <c r="X62" s="147"/>
      <c r="Y62" s="36"/>
      <c r="Z62" s="20"/>
      <c r="AA62" s="36"/>
      <c r="AB62" s="36"/>
      <c r="AC62" s="36"/>
      <c r="AD62" s="48"/>
      <c r="AE62" s="49"/>
      <c r="AF62" s="36">
        <v>0</v>
      </c>
      <c r="AG62" s="20">
        <v>28</v>
      </c>
      <c r="AH62" s="36">
        <v>20</v>
      </c>
      <c r="AI62" s="36">
        <v>8</v>
      </c>
      <c r="AJ62" s="36"/>
      <c r="AK62" s="48"/>
      <c r="AL62" s="49">
        <v>102</v>
      </c>
      <c r="AM62" s="36">
        <v>2</v>
      </c>
      <c r="AN62" s="20">
        <v>40</v>
      </c>
      <c r="AO62" s="47"/>
      <c r="AP62" s="36">
        <v>40</v>
      </c>
      <c r="AQ62" s="36"/>
      <c r="AR62" s="48"/>
      <c r="AS62" s="49"/>
      <c r="AT62" s="36"/>
      <c r="AU62" s="20"/>
      <c r="AV62" s="36"/>
      <c r="AW62" s="36"/>
      <c r="AX62" s="36"/>
      <c r="AY62" s="48"/>
      <c r="AZ62" s="49"/>
      <c r="BA62" s="36"/>
      <c r="BB62" s="20"/>
      <c r="BC62" s="36"/>
      <c r="BD62" s="36"/>
      <c r="BE62" s="48"/>
      <c r="BF62" s="49"/>
    </row>
    <row r="63" spans="1:58" ht="3.75" customHeight="1" thickBot="1">
      <c r="A63" s="37"/>
      <c r="B63" s="42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</row>
    <row r="64" spans="1:58" ht="24" customHeight="1" thickBot="1">
      <c r="A64" s="24" t="s">
        <v>52</v>
      </c>
      <c r="B64" s="127" t="s">
        <v>53</v>
      </c>
      <c r="C64" s="23">
        <f>C66+C75+C81+C88+C95</f>
        <v>4</v>
      </c>
      <c r="D64" s="27">
        <f>D66+D75+D81+D88+D95</f>
        <v>0</v>
      </c>
      <c r="E64" s="27">
        <f>E66+E75+E81+E88+E95</f>
        <v>6</v>
      </c>
      <c r="F64" s="41">
        <f>F66+F75+F81+F88+F95</f>
        <v>1</v>
      </c>
      <c r="G64" s="189">
        <v>1870</v>
      </c>
      <c r="H64" s="24">
        <f>H66+H75+H81+H88</f>
        <v>80</v>
      </c>
      <c r="I64" s="24">
        <f>I66+I75+I81+I88</f>
        <v>858</v>
      </c>
      <c r="J64" s="24">
        <f>J66+J75+J81+J88</f>
        <v>504</v>
      </c>
      <c r="K64" s="24">
        <f>K66+K75+K81+K88</f>
        <v>274</v>
      </c>
      <c r="L64" s="25">
        <f>L66+L75+L81+L88</f>
        <v>100</v>
      </c>
      <c r="M64" s="78"/>
      <c r="N64" s="24"/>
      <c r="O64" s="24"/>
      <c r="P64" s="24"/>
      <c r="Q64" s="24"/>
      <c r="R64" s="24"/>
      <c r="S64" s="24"/>
      <c r="T64" s="24"/>
      <c r="U64" s="81">
        <f>U66+U75+U81+U88</f>
        <v>0</v>
      </c>
      <c r="V64" s="26">
        <f>V66+V75+V81+V88</f>
        <v>0</v>
      </c>
      <c r="W64" s="24">
        <f>W66+W75+W81+W88</f>
        <v>0</v>
      </c>
      <c r="X64" s="25">
        <f>X66+X75+X81+X88</f>
        <v>0</v>
      </c>
      <c r="Y64" s="24">
        <f>Y66+Y75+Y81+Y88</f>
        <v>4</v>
      </c>
      <c r="Z64" s="24">
        <v>56</v>
      </c>
      <c r="AA64" s="24">
        <f aca="true" t="shared" si="10" ref="AA64:BE64">AA66+AA75+AA81+AA88</f>
        <v>56</v>
      </c>
      <c r="AB64" s="25">
        <f t="shared" si="10"/>
        <v>0</v>
      </c>
      <c r="AC64" s="78" t="e">
        <f t="shared" si="10"/>
        <v>#REF!</v>
      </c>
      <c r="AD64" s="24" t="e">
        <f t="shared" si="10"/>
        <v>#REF!</v>
      </c>
      <c r="AE64" s="24" t="e">
        <f t="shared" si="10"/>
        <v>#REF!</v>
      </c>
      <c r="AF64" s="24">
        <f t="shared" si="10"/>
        <v>24</v>
      </c>
      <c r="AG64" s="24">
        <f>AG66+AG75+AG81+AG95+AG88</f>
        <v>276</v>
      </c>
      <c r="AH64" s="24">
        <f t="shared" si="10"/>
        <v>152</v>
      </c>
      <c r="AI64" s="24">
        <f t="shared" si="10"/>
        <v>76</v>
      </c>
      <c r="AJ64" s="24">
        <f t="shared" si="10"/>
        <v>0</v>
      </c>
      <c r="AK64" s="24">
        <f t="shared" si="10"/>
        <v>0</v>
      </c>
      <c r="AL64" s="79">
        <f t="shared" si="10"/>
        <v>162</v>
      </c>
      <c r="AM64" s="26">
        <f t="shared" si="10"/>
        <v>28</v>
      </c>
      <c r="AN64" s="24">
        <f t="shared" si="10"/>
        <v>342</v>
      </c>
      <c r="AO64" s="24">
        <f t="shared" si="10"/>
        <v>160</v>
      </c>
      <c r="AP64" s="24">
        <f t="shared" si="10"/>
        <v>132</v>
      </c>
      <c r="AQ64" s="24">
        <f t="shared" si="10"/>
        <v>0</v>
      </c>
      <c r="AR64" s="25">
        <f t="shared" si="10"/>
        <v>50</v>
      </c>
      <c r="AS64" s="80" t="e">
        <f t="shared" si="10"/>
        <v>#REF!</v>
      </c>
      <c r="AT64" s="26">
        <f t="shared" si="10"/>
        <v>16</v>
      </c>
      <c r="AU64" s="24">
        <f t="shared" si="10"/>
        <v>180</v>
      </c>
      <c r="AV64" s="24">
        <f t="shared" si="10"/>
        <v>120</v>
      </c>
      <c r="AW64" s="24">
        <f t="shared" si="10"/>
        <v>30</v>
      </c>
      <c r="AX64" s="24">
        <f t="shared" si="10"/>
        <v>0</v>
      </c>
      <c r="AY64" s="25">
        <f t="shared" si="10"/>
        <v>30</v>
      </c>
      <c r="AZ64" s="78">
        <f t="shared" si="10"/>
        <v>222</v>
      </c>
      <c r="BA64" s="24">
        <f t="shared" si="10"/>
        <v>8</v>
      </c>
      <c r="BB64" s="24">
        <f t="shared" si="10"/>
        <v>52</v>
      </c>
      <c r="BC64" s="24">
        <f t="shared" si="10"/>
        <v>16</v>
      </c>
      <c r="BD64" s="24">
        <f t="shared" si="10"/>
        <v>36</v>
      </c>
      <c r="BE64" s="24">
        <f t="shared" si="10"/>
        <v>0</v>
      </c>
      <c r="BF64" s="23"/>
    </row>
    <row r="65" spans="1:58" ht="3.75" customHeight="1" thickBot="1">
      <c r="A65" s="37"/>
      <c r="B65" s="42"/>
      <c r="C65" s="39"/>
      <c r="D65" s="39"/>
      <c r="E65" s="39"/>
      <c r="F65" s="39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9"/>
    </row>
    <row r="66" spans="1:58" ht="55.5" customHeight="1" thickBot="1">
      <c r="A66" s="24" t="s">
        <v>54</v>
      </c>
      <c r="B66" s="28" t="s">
        <v>310</v>
      </c>
      <c r="C66" s="23">
        <v>1</v>
      </c>
      <c r="D66" s="27"/>
      <c r="E66" s="27">
        <v>1</v>
      </c>
      <c r="F66" s="96">
        <v>1</v>
      </c>
      <c r="G66" s="186">
        <v>564</v>
      </c>
      <c r="H66" s="24">
        <f>H68</f>
        <v>16</v>
      </c>
      <c r="I66" s="24">
        <f>I68</f>
        <v>260</v>
      </c>
      <c r="J66" s="24">
        <f>J68</f>
        <v>128</v>
      </c>
      <c r="K66" s="24">
        <f>K68</f>
        <v>82</v>
      </c>
      <c r="L66" s="25">
        <f>L68</f>
        <v>50</v>
      </c>
      <c r="M66" s="78"/>
      <c r="N66" s="24"/>
      <c r="O66" s="24"/>
      <c r="P66" s="24"/>
      <c r="Q66" s="24"/>
      <c r="R66" s="24"/>
      <c r="S66" s="24"/>
      <c r="T66" s="79"/>
      <c r="U66" s="26"/>
      <c r="V66" s="24"/>
      <c r="W66" s="24"/>
      <c r="X66" s="25"/>
      <c r="Y66" s="26">
        <f>Y68</f>
        <v>4</v>
      </c>
      <c r="Z66" s="24">
        <f aca="true" t="shared" si="11" ref="Z66:AR66">Z68</f>
        <v>56</v>
      </c>
      <c r="AA66" s="24">
        <f t="shared" si="11"/>
        <v>56</v>
      </c>
      <c r="AB66" s="24">
        <f t="shared" si="11"/>
        <v>0</v>
      </c>
      <c r="AC66" s="24">
        <f t="shared" si="11"/>
        <v>0</v>
      </c>
      <c r="AD66" s="25">
        <f t="shared" si="11"/>
        <v>0</v>
      </c>
      <c r="AE66" s="94">
        <f t="shared" si="11"/>
        <v>0</v>
      </c>
      <c r="AF66" s="26">
        <f t="shared" si="11"/>
        <v>4</v>
      </c>
      <c r="AG66" s="24">
        <f t="shared" si="11"/>
        <v>92</v>
      </c>
      <c r="AH66" s="24">
        <f t="shared" si="11"/>
        <v>52</v>
      </c>
      <c r="AI66" s="24">
        <f t="shared" si="11"/>
        <v>40</v>
      </c>
      <c r="AJ66" s="24">
        <f t="shared" si="11"/>
        <v>0</v>
      </c>
      <c r="AK66" s="25">
        <f t="shared" si="11"/>
        <v>0</v>
      </c>
      <c r="AL66" s="94">
        <f t="shared" si="11"/>
        <v>0</v>
      </c>
      <c r="AM66" s="26">
        <f t="shared" si="11"/>
        <v>8</v>
      </c>
      <c r="AN66" s="24">
        <f t="shared" si="11"/>
        <v>112</v>
      </c>
      <c r="AO66" s="24">
        <f t="shared" si="11"/>
        <v>20</v>
      </c>
      <c r="AP66" s="24">
        <f t="shared" si="11"/>
        <v>42</v>
      </c>
      <c r="AQ66" s="24">
        <f t="shared" si="11"/>
        <v>0</v>
      </c>
      <c r="AR66" s="25">
        <f t="shared" si="11"/>
        <v>50</v>
      </c>
      <c r="AS66" s="80" t="e">
        <f>AS68+#REF!+#REF!</f>
        <v>#REF!</v>
      </c>
      <c r="AT66" s="26"/>
      <c r="AU66" s="24"/>
      <c r="AV66" s="24"/>
      <c r="AW66" s="24"/>
      <c r="AX66" s="24"/>
      <c r="AY66" s="25"/>
      <c r="AZ66" s="94"/>
      <c r="BA66" s="26"/>
      <c r="BB66" s="24"/>
      <c r="BC66" s="24"/>
      <c r="BD66" s="24"/>
      <c r="BE66" s="25"/>
      <c r="BF66" s="95"/>
    </row>
    <row r="67" spans="1:58" ht="3.75" customHeight="1" thickBot="1">
      <c r="A67" s="37"/>
      <c r="B67" s="42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154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</row>
    <row r="68" spans="1:58" ht="30.75" customHeight="1" thickBot="1">
      <c r="A68" s="55" t="s">
        <v>56</v>
      </c>
      <c r="B68" s="44" t="s">
        <v>311</v>
      </c>
      <c r="C68" s="45">
        <v>5</v>
      </c>
      <c r="D68" s="36"/>
      <c r="E68" s="36"/>
      <c r="F68" s="97">
        <v>6</v>
      </c>
      <c r="G68" s="23">
        <v>276</v>
      </c>
      <c r="H68" s="27">
        <v>16</v>
      </c>
      <c r="I68" s="27">
        <f>Z68+AG68+AN68</f>
        <v>260</v>
      </c>
      <c r="J68" s="100">
        <f>AA68+AH68+AO68</f>
        <v>128</v>
      </c>
      <c r="K68" s="100">
        <f>AB68+AI68+AP68</f>
        <v>82</v>
      </c>
      <c r="L68" s="101">
        <v>50</v>
      </c>
      <c r="M68" s="93"/>
      <c r="N68" s="20"/>
      <c r="O68" s="36"/>
      <c r="P68" s="36"/>
      <c r="Q68" s="36"/>
      <c r="R68" s="20"/>
      <c r="S68" s="36"/>
      <c r="T68" s="97"/>
      <c r="U68" s="45"/>
      <c r="V68" s="20"/>
      <c r="W68" s="47"/>
      <c r="X68" s="47"/>
      <c r="Y68" s="36">
        <v>4</v>
      </c>
      <c r="Z68" s="20">
        <v>56</v>
      </c>
      <c r="AA68" s="60">
        <v>56</v>
      </c>
      <c r="AB68" s="47"/>
      <c r="AC68" s="36"/>
      <c r="AD68" s="48"/>
      <c r="AE68" s="49"/>
      <c r="AF68" s="36">
        <v>4</v>
      </c>
      <c r="AG68" s="43">
        <v>92</v>
      </c>
      <c r="AH68" s="47">
        <v>52</v>
      </c>
      <c r="AI68" s="47">
        <v>40</v>
      </c>
      <c r="AJ68" s="36"/>
      <c r="AK68" s="61"/>
      <c r="AL68" s="49"/>
      <c r="AM68" s="36">
        <v>8</v>
      </c>
      <c r="AN68" s="43">
        <v>112</v>
      </c>
      <c r="AO68" s="36">
        <v>20</v>
      </c>
      <c r="AP68" s="36">
        <v>42</v>
      </c>
      <c r="AQ68" s="36"/>
      <c r="AR68" s="48">
        <v>50</v>
      </c>
      <c r="AS68" s="49"/>
      <c r="AT68" s="36"/>
      <c r="AU68" s="20"/>
      <c r="AV68" s="36"/>
      <c r="AW68" s="36"/>
      <c r="AX68" s="36"/>
      <c r="AY68" s="48"/>
      <c r="AZ68" s="49"/>
      <c r="BA68" s="36"/>
      <c r="BB68" s="20"/>
      <c r="BC68" s="36"/>
      <c r="BD68" s="36"/>
      <c r="BE68" s="48"/>
      <c r="BF68" s="49"/>
    </row>
    <row r="69" spans="1:58" ht="22.5" customHeight="1">
      <c r="A69" s="43" t="s">
        <v>60</v>
      </c>
      <c r="B69" s="44" t="s">
        <v>314</v>
      </c>
      <c r="C69" s="45"/>
      <c r="D69" s="36"/>
      <c r="E69" s="36"/>
      <c r="F69" s="36"/>
      <c r="G69" s="98" t="s">
        <v>131</v>
      </c>
      <c r="H69" s="99" t="s">
        <v>140</v>
      </c>
      <c r="I69" s="68">
        <v>36</v>
      </c>
      <c r="J69" s="68" t="s">
        <v>141</v>
      </c>
      <c r="K69" s="68">
        <v>1</v>
      </c>
      <c r="L69" s="69"/>
      <c r="M69" s="54"/>
      <c r="N69" s="20"/>
      <c r="O69" s="53" t="s">
        <v>141</v>
      </c>
      <c r="P69" s="36"/>
      <c r="Q69" s="54"/>
      <c r="R69" s="20"/>
      <c r="S69" s="53" t="s">
        <v>141</v>
      </c>
      <c r="T69" s="97"/>
      <c r="U69" s="54"/>
      <c r="V69" s="20"/>
      <c r="W69" s="55" t="s">
        <v>141</v>
      </c>
      <c r="X69" s="36"/>
      <c r="Y69" s="62" t="s">
        <v>140</v>
      </c>
      <c r="Z69" s="62">
        <v>36</v>
      </c>
      <c r="AA69" s="55" t="s">
        <v>141</v>
      </c>
      <c r="AB69" s="249">
        <v>1</v>
      </c>
      <c r="AC69" s="249"/>
      <c r="AD69" s="58"/>
      <c r="AE69" s="251" t="s">
        <v>140</v>
      </c>
      <c r="AF69" s="251"/>
      <c r="AG69" s="43"/>
      <c r="AH69" s="55" t="s">
        <v>141</v>
      </c>
      <c r="AI69" s="252"/>
      <c r="AJ69" s="252"/>
      <c r="AK69" s="48"/>
      <c r="AL69" s="250" t="s">
        <v>140</v>
      </c>
      <c r="AM69" s="250"/>
      <c r="AN69" s="20"/>
      <c r="AO69" s="55" t="s">
        <v>141</v>
      </c>
      <c r="AP69" s="252"/>
      <c r="AQ69" s="252"/>
      <c r="AR69" s="48"/>
      <c r="AS69" s="250" t="s">
        <v>140</v>
      </c>
      <c r="AT69" s="250"/>
      <c r="AU69" s="20"/>
      <c r="AV69" s="53" t="s">
        <v>141</v>
      </c>
      <c r="AW69" s="252"/>
      <c r="AX69" s="252"/>
      <c r="AY69" s="48"/>
      <c r="AZ69" s="250" t="s">
        <v>140</v>
      </c>
      <c r="BA69" s="250"/>
      <c r="BB69" s="20"/>
      <c r="BC69" s="53" t="s">
        <v>141</v>
      </c>
      <c r="BD69" s="36"/>
      <c r="BE69" s="48"/>
      <c r="BF69" s="54" t="s">
        <v>140</v>
      </c>
    </row>
    <row r="70" spans="1:58" ht="19.5" customHeight="1">
      <c r="A70" s="43" t="s">
        <v>62</v>
      </c>
      <c r="B70" s="44" t="s">
        <v>315</v>
      </c>
      <c r="C70" s="45"/>
      <c r="D70" s="36"/>
      <c r="E70" s="36"/>
      <c r="F70" s="36"/>
      <c r="G70" s="52" t="s">
        <v>131</v>
      </c>
      <c r="H70" s="53" t="s">
        <v>140</v>
      </c>
      <c r="I70" s="20">
        <v>36</v>
      </c>
      <c r="J70" s="20" t="s">
        <v>141</v>
      </c>
      <c r="K70" s="20">
        <v>1</v>
      </c>
      <c r="L70" s="46"/>
      <c r="M70" s="54"/>
      <c r="N70" s="20"/>
      <c r="O70" s="53" t="s">
        <v>141</v>
      </c>
      <c r="P70" s="36"/>
      <c r="Q70" s="54"/>
      <c r="R70" s="20"/>
      <c r="S70" s="53" t="s">
        <v>141</v>
      </c>
      <c r="T70" s="97"/>
      <c r="U70" s="54"/>
      <c r="V70" s="20"/>
      <c r="W70" s="55" t="s">
        <v>141</v>
      </c>
      <c r="X70" s="36"/>
      <c r="Y70" s="54" t="s">
        <v>140</v>
      </c>
      <c r="Z70" s="20">
        <v>36</v>
      </c>
      <c r="AA70" s="55" t="s">
        <v>141</v>
      </c>
      <c r="AB70" s="249">
        <v>1</v>
      </c>
      <c r="AC70" s="249"/>
      <c r="AD70" s="58"/>
      <c r="AE70" s="251" t="s">
        <v>140</v>
      </c>
      <c r="AF70" s="251"/>
      <c r="AG70" s="43"/>
      <c r="AH70" s="55" t="s">
        <v>141</v>
      </c>
      <c r="AI70" s="252"/>
      <c r="AJ70" s="252"/>
      <c r="AK70" s="48"/>
      <c r="AL70" s="250" t="s">
        <v>140</v>
      </c>
      <c r="AM70" s="250"/>
      <c r="AN70" s="20"/>
      <c r="AO70" s="55" t="s">
        <v>141</v>
      </c>
      <c r="AP70" s="252"/>
      <c r="AQ70" s="252"/>
      <c r="AR70" s="48"/>
      <c r="AS70" s="250" t="s">
        <v>140</v>
      </c>
      <c r="AT70" s="250"/>
      <c r="AU70" s="20"/>
      <c r="AV70" s="53" t="s">
        <v>141</v>
      </c>
      <c r="AW70" s="252"/>
      <c r="AX70" s="252"/>
      <c r="AY70" s="48"/>
      <c r="AZ70" s="250" t="s">
        <v>140</v>
      </c>
      <c r="BA70" s="250"/>
      <c r="BB70" s="20"/>
      <c r="BC70" s="53" t="s">
        <v>141</v>
      </c>
      <c r="BD70" s="36"/>
      <c r="BE70" s="48"/>
      <c r="BF70" s="54" t="s">
        <v>140</v>
      </c>
    </row>
    <row r="71" spans="1:58" ht="42.75" customHeight="1">
      <c r="A71" s="43" t="s">
        <v>64</v>
      </c>
      <c r="B71" s="44" t="s">
        <v>65</v>
      </c>
      <c r="C71" s="45"/>
      <c r="D71" s="36"/>
      <c r="E71" s="36"/>
      <c r="F71" s="36"/>
      <c r="G71" s="52" t="s">
        <v>131</v>
      </c>
      <c r="H71" s="53" t="s">
        <v>140</v>
      </c>
      <c r="I71" s="20">
        <v>72</v>
      </c>
      <c r="J71" s="20" t="s">
        <v>141</v>
      </c>
      <c r="K71" s="20">
        <v>2</v>
      </c>
      <c r="L71" s="46"/>
      <c r="M71" s="54"/>
      <c r="N71" s="20"/>
      <c r="O71" s="53" t="s">
        <v>141</v>
      </c>
      <c r="P71" s="36"/>
      <c r="Q71" s="54"/>
      <c r="R71" s="20"/>
      <c r="S71" s="53" t="s">
        <v>141</v>
      </c>
      <c r="T71" s="97"/>
      <c r="U71" s="54"/>
      <c r="V71" s="20"/>
      <c r="W71" s="55" t="s">
        <v>141</v>
      </c>
      <c r="X71" s="36"/>
      <c r="Y71" s="54"/>
      <c r="Z71" s="20"/>
      <c r="AA71" s="55" t="s">
        <v>141</v>
      </c>
      <c r="AB71" s="249"/>
      <c r="AC71" s="249"/>
      <c r="AD71" s="58"/>
      <c r="AE71" s="251" t="s">
        <v>140</v>
      </c>
      <c r="AF71" s="251"/>
      <c r="AG71" s="43"/>
      <c r="AH71" s="55" t="s">
        <v>141</v>
      </c>
      <c r="AI71" s="252"/>
      <c r="AJ71" s="252"/>
      <c r="AK71" s="48"/>
      <c r="AL71" s="250" t="s">
        <v>140</v>
      </c>
      <c r="AM71" s="250"/>
      <c r="AN71" s="20">
        <v>72</v>
      </c>
      <c r="AO71" s="55" t="s">
        <v>141</v>
      </c>
      <c r="AP71" s="252">
        <v>2</v>
      </c>
      <c r="AQ71" s="252"/>
      <c r="AR71" s="48"/>
      <c r="AS71" s="250" t="s">
        <v>140</v>
      </c>
      <c r="AT71" s="250"/>
      <c r="AU71" s="20"/>
      <c r="AV71" s="53" t="s">
        <v>141</v>
      </c>
      <c r="AW71" s="252"/>
      <c r="AX71" s="252"/>
      <c r="AY71" s="48"/>
      <c r="AZ71" s="250" t="s">
        <v>140</v>
      </c>
      <c r="BA71" s="250"/>
      <c r="BB71" s="20"/>
      <c r="BC71" s="53" t="s">
        <v>141</v>
      </c>
      <c r="BD71" s="36"/>
      <c r="BE71" s="48"/>
      <c r="BF71" s="54"/>
    </row>
    <row r="72" spans="1:58" ht="53.25" customHeight="1">
      <c r="A72" s="43" t="s">
        <v>316</v>
      </c>
      <c r="B72" s="44" t="s">
        <v>317</v>
      </c>
      <c r="C72" s="45"/>
      <c r="D72" s="36"/>
      <c r="E72" s="36"/>
      <c r="F72" s="36"/>
      <c r="G72" s="52" t="s">
        <v>131</v>
      </c>
      <c r="H72" s="53" t="s">
        <v>140</v>
      </c>
      <c r="I72" s="20">
        <v>144</v>
      </c>
      <c r="J72" s="20" t="s">
        <v>141</v>
      </c>
      <c r="K72" s="20">
        <v>4</v>
      </c>
      <c r="L72" s="46"/>
      <c r="M72" s="54"/>
      <c r="N72" s="20"/>
      <c r="O72" s="53" t="s">
        <v>141</v>
      </c>
      <c r="P72" s="36"/>
      <c r="Q72" s="54"/>
      <c r="R72" s="20"/>
      <c r="S72" s="53" t="s">
        <v>141</v>
      </c>
      <c r="T72" s="97"/>
      <c r="U72" s="54"/>
      <c r="V72" s="20"/>
      <c r="W72" s="55" t="s">
        <v>141</v>
      </c>
      <c r="X72" s="36"/>
      <c r="Y72" s="54"/>
      <c r="Z72" s="20"/>
      <c r="AA72" s="55" t="s">
        <v>141</v>
      </c>
      <c r="AB72" s="249"/>
      <c r="AC72" s="249"/>
      <c r="AD72" s="58"/>
      <c r="AE72" s="251" t="s">
        <v>140</v>
      </c>
      <c r="AF72" s="251"/>
      <c r="AG72" s="43"/>
      <c r="AH72" s="55" t="s">
        <v>141</v>
      </c>
      <c r="AI72" s="252"/>
      <c r="AJ72" s="252"/>
      <c r="AK72" s="48"/>
      <c r="AL72" s="250" t="s">
        <v>140</v>
      </c>
      <c r="AM72" s="250"/>
      <c r="AN72" s="20"/>
      <c r="AO72" s="55" t="s">
        <v>141</v>
      </c>
      <c r="AP72" s="252"/>
      <c r="AQ72" s="252"/>
      <c r="AR72" s="48"/>
      <c r="AS72" s="250" t="s">
        <v>140</v>
      </c>
      <c r="AT72" s="250"/>
      <c r="AU72" s="20">
        <v>72</v>
      </c>
      <c r="AV72" s="53" t="s">
        <v>141</v>
      </c>
      <c r="AW72" s="252">
        <v>2</v>
      </c>
      <c r="AX72" s="252"/>
      <c r="AY72" s="48"/>
      <c r="AZ72" s="250" t="s">
        <v>140</v>
      </c>
      <c r="BA72" s="250"/>
      <c r="BB72" s="20">
        <v>72</v>
      </c>
      <c r="BC72" s="53" t="s">
        <v>141</v>
      </c>
      <c r="BD72" s="36">
        <v>2</v>
      </c>
      <c r="BE72" s="48"/>
      <c r="BF72" s="54" t="s">
        <v>140</v>
      </c>
    </row>
    <row r="73" spans="1:58" ht="13.5" customHeight="1" thickBot="1">
      <c r="A73" s="43" t="s">
        <v>142</v>
      </c>
      <c r="B73" s="56" t="s">
        <v>143</v>
      </c>
      <c r="C73" s="36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162"/>
      <c r="V73" s="163"/>
      <c r="W73" s="163"/>
      <c r="X73" s="163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  <c r="BD73" s="57"/>
      <c r="BE73" s="57"/>
      <c r="BF73" s="57"/>
    </row>
    <row r="74" spans="1:58" ht="3.75" customHeight="1" thickBot="1">
      <c r="A74" s="37"/>
      <c r="B74" s="42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</row>
    <row r="75" spans="1:58" ht="59.25" customHeight="1" thickBot="1">
      <c r="A75" s="29" t="s">
        <v>66</v>
      </c>
      <c r="B75" s="44" t="s">
        <v>318</v>
      </c>
      <c r="C75" s="23">
        <v>1</v>
      </c>
      <c r="D75" s="27"/>
      <c r="E75" s="27">
        <v>1</v>
      </c>
      <c r="F75" s="96"/>
      <c r="G75" s="186">
        <v>156</v>
      </c>
      <c r="H75" s="24">
        <v>16</v>
      </c>
      <c r="I75" s="24">
        <f>I77</f>
        <v>104</v>
      </c>
      <c r="J75" s="24">
        <f>J77</f>
        <v>70</v>
      </c>
      <c r="K75" s="24">
        <f>K77</f>
        <v>34</v>
      </c>
      <c r="L75" s="25">
        <f>L77</f>
        <v>20</v>
      </c>
      <c r="M75" s="78"/>
      <c r="N75" s="24"/>
      <c r="O75" s="24"/>
      <c r="P75" s="24"/>
      <c r="Q75" s="24"/>
      <c r="R75" s="24"/>
      <c r="S75" s="24"/>
      <c r="T75" s="79"/>
      <c r="U75" s="26"/>
      <c r="V75" s="24"/>
      <c r="W75" s="24"/>
      <c r="X75" s="24"/>
      <c r="Y75" s="26"/>
      <c r="Z75" s="24"/>
      <c r="AA75" s="24"/>
      <c r="AB75" s="25"/>
      <c r="AC75" s="78" t="e">
        <f>AC77+#REF!</f>
        <v>#REF!</v>
      </c>
      <c r="AD75" s="24" t="e">
        <f>AD77+#REF!</f>
        <v>#REF!</v>
      </c>
      <c r="AE75" s="79" t="e">
        <f>AE77+#REF!</f>
        <v>#REF!</v>
      </c>
      <c r="AF75" s="26">
        <v>8</v>
      </c>
      <c r="AG75" s="24">
        <f aca="true" t="shared" si="12" ref="AG75:AR75">AG77</f>
        <v>56</v>
      </c>
      <c r="AH75" s="24">
        <f t="shared" si="12"/>
        <v>40</v>
      </c>
      <c r="AI75" s="24">
        <f t="shared" si="12"/>
        <v>16</v>
      </c>
      <c r="AJ75" s="24">
        <f t="shared" si="12"/>
        <v>0</v>
      </c>
      <c r="AK75" s="25">
        <f t="shared" si="12"/>
        <v>0</v>
      </c>
      <c r="AL75" s="78">
        <f t="shared" si="12"/>
        <v>162</v>
      </c>
      <c r="AM75" s="24">
        <v>8</v>
      </c>
      <c r="AN75" s="24">
        <f t="shared" si="12"/>
        <v>48</v>
      </c>
      <c r="AO75" s="24">
        <f t="shared" si="12"/>
        <v>30</v>
      </c>
      <c r="AP75" s="24">
        <f t="shared" si="12"/>
        <v>18</v>
      </c>
      <c r="AQ75" s="24">
        <f t="shared" si="12"/>
        <v>0</v>
      </c>
      <c r="AR75" s="24">
        <f t="shared" si="12"/>
        <v>0</v>
      </c>
      <c r="AS75" s="80" t="e">
        <f>AS77+#REF!</f>
        <v>#REF!</v>
      </c>
      <c r="AT75" s="26"/>
      <c r="AU75" s="24"/>
      <c r="AV75" s="24"/>
      <c r="AW75" s="24"/>
      <c r="AX75" s="24"/>
      <c r="AY75" s="25"/>
      <c r="AZ75" s="26"/>
      <c r="BA75" s="24"/>
      <c r="BB75" s="24"/>
      <c r="BC75" s="24"/>
      <c r="BD75" s="24"/>
      <c r="BE75" s="41"/>
      <c r="BF75" s="23"/>
    </row>
    <row r="76" spans="1:58" ht="3.75" customHeight="1" thickBot="1">
      <c r="A76" s="37"/>
      <c r="B76" s="42"/>
      <c r="C76" s="39"/>
      <c r="D76" s="39"/>
      <c r="E76" s="39"/>
      <c r="F76" s="39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151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9"/>
      <c r="BF76" s="39"/>
    </row>
    <row r="77" spans="1:58" ht="53.25" customHeight="1" thickBot="1">
      <c r="A77" s="55" t="s">
        <v>68</v>
      </c>
      <c r="B77" s="44" t="s">
        <v>319</v>
      </c>
      <c r="C77" s="45">
        <v>6</v>
      </c>
      <c r="D77" s="36"/>
      <c r="E77" s="36">
        <v>5</v>
      </c>
      <c r="F77" s="97"/>
      <c r="G77" s="26">
        <v>120</v>
      </c>
      <c r="H77" s="114">
        <v>16</v>
      </c>
      <c r="I77" s="24">
        <v>104</v>
      </c>
      <c r="J77" s="115">
        <v>70</v>
      </c>
      <c r="K77" s="115">
        <v>34</v>
      </c>
      <c r="L77" s="25">
        <v>20</v>
      </c>
      <c r="M77" s="35"/>
      <c r="N77" s="43"/>
      <c r="O77" s="35"/>
      <c r="P77" s="35"/>
      <c r="Q77" s="35"/>
      <c r="R77" s="43"/>
      <c r="S77" s="35"/>
      <c r="T77" s="164"/>
      <c r="U77" s="166"/>
      <c r="V77" s="43"/>
      <c r="W77" s="35"/>
      <c r="X77" s="35"/>
      <c r="Y77" s="35"/>
      <c r="Z77" s="43"/>
      <c r="AA77" s="60"/>
      <c r="AB77" s="60"/>
      <c r="AC77" s="35"/>
      <c r="AD77" s="58"/>
      <c r="AE77" s="59">
        <v>144</v>
      </c>
      <c r="AF77" s="35">
        <v>8</v>
      </c>
      <c r="AG77" s="43">
        <v>56</v>
      </c>
      <c r="AH77" s="60">
        <v>40</v>
      </c>
      <c r="AI77" s="60">
        <v>16</v>
      </c>
      <c r="AJ77" s="35"/>
      <c r="AK77" s="58"/>
      <c r="AL77" s="59">
        <v>162</v>
      </c>
      <c r="AM77" s="35">
        <v>8</v>
      </c>
      <c r="AN77" s="43">
        <v>48</v>
      </c>
      <c r="AO77" s="60">
        <v>30</v>
      </c>
      <c r="AP77" s="60">
        <v>18</v>
      </c>
      <c r="AQ77" s="35"/>
      <c r="AR77" s="58"/>
      <c r="AS77" s="59">
        <v>90</v>
      </c>
      <c r="AT77" s="35"/>
      <c r="AU77" s="43"/>
      <c r="AV77" s="60"/>
      <c r="AW77" s="60"/>
      <c r="AX77" s="35"/>
      <c r="AY77" s="61"/>
      <c r="AZ77" s="59"/>
      <c r="BA77" s="35"/>
      <c r="BB77" s="43"/>
      <c r="BC77" s="35"/>
      <c r="BD77" s="35"/>
      <c r="BE77" s="48"/>
      <c r="BF77" s="49"/>
    </row>
    <row r="78" spans="1:58" ht="42" customHeight="1" thickBot="1">
      <c r="A78" s="43" t="s">
        <v>71</v>
      </c>
      <c r="B78" s="44" t="s">
        <v>72</v>
      </c>
      <c r="C78" s="45"/>
      <c r="D78" s="36"/>
      <c r="E78" s="36"/>
      <c r="F78" s="36"/>
      <c r="G78" s="98" t="s">
        <v>131</v>
      </c>
      <c r="H78" s="99" t="s">
        <v>140</v>
      </c>
      <c r="I78" s="68">
        <v>36</v>
      </c>
      <c r="J78" s="68" t="s">
        <v>141</v>
      </c>
      <c r="K78" s="68">
        <v>1</v>
      </c>
      <c r="L78" s="69"/>
      <c r="M78" s="54"/>
      <c r="N78" s="20"/>
      <c r="O78" s="53" t="s">
        <v>141</v>
      </c>
      <c r="P78" s="36"/>
      <c r="Q78" s="54"/>
      <c r="R78" s="20"/>
      <c r="S78" s="53" t="s">
        <v>141</v>
      </c>
      <c r="T78" s="97"/>
      <c r="U78" s="167"/>
      <c r="V78" s="40"/>
      <c r="W78" s="168" t="s">
        <v>141</v>
      </c>
      <c r="X78" s="104"/>
      <c r="Y78" s="54"/>
      <c r="Z78" s="20"/>
      <c r="AA78" s="55" t="s">
        <v>141</v>
      </c>
      <c r="AB78" s="252"/>
      <c r="AC78" s="252"/>
      <c r="AD78" s="48"/>
      <c r="AE78" s="251" t="s">
        <v>140</v>
      </c>
      <c r="AF78" s="251"/>
      <c r="AG78" s="20"/>
      <c r="AH78" s="55" t="s">
        <v>141</v>
      </c>
      <c r="AI78" s="252"/>
      <c r="AJ78" s="252"/>
      <c r="AK78" s="48"/>
      <c r="AL78" s="250" t="s">
        <v>140</v>
      </c>
      <c r="AM78" s="250"/>
      <c r="AN78" s="43">
        <v>36</v>
      </c>
      <c r="AO78" s="55" t="s">
        <v>141</v>
      </c>
      <c r="AP78" s="252">
        <v>1</v>
      </c>
      <c r="AQ78" s="252"/>
      <c r="AR78" s="48"/>
      <c r="AS78" s="250" t="s">
        <v>140</v>
      </c>
      <c r="AT78" s="250"/>
      <c r="AU78" s="20"/>
      <c r="AV78" s="53" t="s">
        <v>141</v>
      </c>
      <c r="AW78" s="252"/>
      <c r="AX78" s="252"/>
      <c r="AY78" s="48"/>
      <c r="AZ78" s="250" t="s">
        <v>140</v>
      </c>
      <c r="BA78" s="250"/>
      <c r="BB78" s="20"/>
      <c r="BC78" s="53" t="s">
        <v>141</v>
      </c>
      <c r="BD78" s="36"/>
      <c r="BE78" s="48"/>
      <c r="BF78" s="54" t="s">
        <v>140</v>
      </c>
    </row>
    <row r="79" spans="1:58" ht="13.5" customHeight="1">
      <c r="A79" s="43" t="s">
        <v>144</v>
      </c>
      <c r="B79" s="56" t="s">
        <v>143</v>
      </c>
      <c r="C79" s="36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165"/>
      <c r="V79" s="165"/>
      <c r="W79" s="165"/>
      <c r="X79" s="165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</row>
    <row r="80" spans="1:58" ht="3.75" customHeight="1" thickBot="1">
      <c r="A80" s="37"/>
      <c r="B80" s="42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</row>
    <row r="81" spans="1:58" ht="74.25" customHeight="1" thickBot="1">
      <c r="A81" s="24" t="s">
        <v>73</v>
      </c>
      <c r="B81" s="28" t="s">
        <v>320</v>
      </c>
      <c r="C81" s="23">
        <v>1</v>
      </c>
      <c r="D81" s="27"/>
      <c r="E81" s="27">
        <v>2</v>
      </c>
      <c r="F81" s="96"/>
      <c r="G81" s="188">
        <v>448</v>
      </c>
      <c r="H81" s="27">
        <f>H83+H84</f>
        <v>32</v>
      </c>
      <c r="I81" s="27">
        <f>I83+I84</f>
        <v>334</v>
      </c>
      <c r="J81" s="27">
        <f>J83+J84</f>
        <v>212</v>
      </c>
      <c r="K81" s="27">
        <f>K83+K84</f>
        <v>92</v>
      </c>
      <c r="L81" s="41">
        <f>L83+L84</f>
        <v>30</v>
      </c>
      <c r="M81" s="95"/>
      <c r="N81" s="27"/>
      <c r="O81" s="27"/>
      <c r="P81" s="27"/>
      <c r="Q81" s="27"/>
      <c r="R81" s="27"/>
      <c r="S81" s="27"/>
      <c r="T81" s="96"/>
      <c r="U81" s="23"/>
      <c r="V81" s="27"/>
      <c r="W81" s="27"/>
      <c r="X81" s="27"/>
      <c r="Y81" s="27"/>
      <c r="Z81" s="27"/>
      <c r="AA81" s="27"/>
      <c r="AB81" s="27"/>
      <c r="AC81" s="27"/>
      <c r="AD81" s="41"/>
      <c r="AE81" s="23"/>
      <c r="AF81" s="27">
        <f>AF83+AF84</f>
        <v>12</v>
      </c>
      <c r="AG81" s="27">
        <f aca="true" t="shared" si="13" ref="AG81:AY81">AG83+AG84</f>
        <v>80</v>
      </c>
      <c r="AH81" s="27">
        <f t="shared" si="13"/>
        <v>60</v>
      </c>
      <c r="AI81" s="27">
        <f t="shared" si="13"/>
        <v>20</v>
      </c>
      <c r="AJ81" s="27">
        <f t="shared" si="13"/>
        <v>0</v>
      </c>
      <c r="AK81" s="27">
        <f t="shared" si="13"/>
        <v>0</v>
      </c>
      <c r="AL81" s="27">
        <f t="shared" si="13"/>
        <v>0</v>
      </c>
      <c r="AM81" s="27">
        <f t="shared" si="13"/>
        <v>12</v>
      </c>
      <c r="AN81" s="24">
        <f t="shared" si="13"/>
        <v>182</v>
      </c>
      <c r="AO81" s="24">
        <f t="shared" si="13"/>
        <v>110</v>
      </c>
      <c r="AP81" s="27">
        <f t="shared" si="13"/>
        <v>72</v>
      </c>
      <c r="AQ81" s="27">
        <f t="shared" si="13"/>
        <v>0</v>
      </c>
      <c r="AR81" s="27">
        <f t="shared" si="13"/>
        <v>0</v>
      </c>
      <c r="AS81" s="27">
        <f t="shared" si="13"/>
        <v>0</v>
      </c>
      <c r="AT81" s="27">
        <f t="shared" si="13"/>
        <v>8</v>
      </c>
      <c r="AU81" s="27">
        <f t="shared" si="13"/>
        <v>72</v>
      </c>
      <c r="AV81" s="27">
        <f t="shared" si="13"/>
        <v>42</v>
      </c>
      <c r="AW81" s="27">
        <f t="shared" si="13"/>
        <v>0</v>
      </c>
      <c r="AX81" s="27">
        <f t="shared" si="13"/>
        <v>0</v>
      </c>
      <c r="AY81" s="27">
        <f t="shared" si="13"/>
        <v>30</v>
      </c>
      <c r="AZ81" s="23">
        <v>138</v>
      </c>
      <c r="BA81" s="27"/>
      <c r="BB81" s="27"/>
      <c r="BC81" s="27"/>
      <c r="BD81" s="27"/>
      <c r="BE81" s="41"/>
      <c r="BF81" s="23"/>
    </row>
    <row r="82" spans="1:58" ht="3.75" customHeight="1" thickBot="1">
      <c r="A82" s="37"/>
      <c r="B82" s="42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154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</row>
    <row r="83" spans="1:58" ht="51" customHeight="1" thickBot="1">
      <c r="A83" s="43" t="s">
        <v>75</v>
      </c>
      <c r="B83" s="28" t="s">
        <v>321</v>
      </c>
      <c r="C83" s="45">
        <v>6</v>
      </c>
      <c r="D83" s="36"/>
      <c r="E83" s="36">
        <v>5</v>
      </c>
      <c r="F83" s="97">
        <v>7</v>
      </c>
      <c r="G83" s="23">
        <v>252</v>
      </c>
      <c r="H83" s="116">
        <v>16</v>
      </c>
      <c r="I83" s="27">
        <v>236</v>
      </c>
      <c r="J83" s="27">
        <v>162</v>
      </c>
      <c r="K83" s="27">
        <v>44</v>
      </c>
      <c r="L83" s="41">
        <v>30</v>
      </c>
      <c r="M83" s="36"/>
      <c r="N83" s="20"/>
      <c r="O83" s="36"/>
      <c r="P83" s="36"/>
      <c r="Q83" s="36"/>
      <c r="R83" s="20"/>
      <c r="S83" s="36"/>
      <c r="T83" s="97"/>
      <c r="U83" s="45"/>
      <c r="V83" s="20"/>
      <c r="W83" s="36"/>
      <c r="X83" s="36"/>
      <c r="Y83" s="36"/>
      <c r="Z83" s="20"/>
      <c r="AA83" s="36"/>
      <c r="AB83" s="36"/>
      <c r="AC83" s="36"/>
      <c r="AD83" s="48"/>
      <c r="AE83" s="49"/>
      <c r="AF83" s="36">
        <v>4</v>
      </c>
      <c r="AG83" s="20">
        <v>32</v>
      </c>
      <c r="AH83" s="36">
        <v>32</v>
      </c>
      <c r="AI83" s="36"/>
      <c r="AJ83" s="36"/>
      <c r="AK83" s="48"/>
      <c r="AL83" s="49"/>
      <c r="AM83" s="36">
        <v>4</v>
      </c>
      <c r="AN83" s="43">
        <v>132</v>
      </c>
      <c r="AO83" s="36">
        <v>88</v>
      </c>
      <c r="AP83" s="36">
        <v>44</v>
      </c>
      <c r="AQ83" s="36"/>
      <c r="AR83" s="48"/>
      <c r="AS83" s="49"/>
      <c r="AT83" s="36">
        <v>8</v>
      </c>
      <c r="AU83" s="20">
        <v>72</v>
      </c>
      <c r="AV83" s="36">
        <v>42</v>
      </c>
      <c r="AW83" s="36"/>
      <c r="AX83" s="36"/>
      <c r="AY83" s="48">
        <v>30</v>
      </c>
      <c r="AZ83" s="49">
        <v>138</v>
      </c>
      <c r="BA83" s="36"/>
      <c r="BB83" s="20"/>
      <c r="BC83" s="47"/>
      <c r="BD83" s="47"/>
      <c r="BE83" s="48"/>
      <c r="BF83" s="49"/>
    </row>
    <row r="84" spans="1:58" ht="30" customHeight="1" thickBot="1">
      <c r="A84" s="55" t="s">
        <v>322</v>
      </c>
      <c r="B84" s="92" t="s">
        <v>323</v>
      </c>
      <c r="C84" s="45"/>
      <c r="D84" s="36"/>
      <c r="E84" s="36">
        <v>6</v>
      </c>
      <c r="F84" s="97"/>
      <c r="G84" s="117">
        <v>124</v>
      </c>
      <c r="H84" s="116">
        <v>16</v>
      </c>
      <c r="I84" s="27">
        <v>98</v>
      </c>
      <c r="J84" s="27">
        <v>50</v>
      </c>
      <c r="K84" s="27">
        <v>48</v>
      </c>
      <c r="L84" s="41"/>
      <c r="M84" s="93"/>
      <c r="N84" s="20"/>
      <c r="O84" s="36"/>
      <c r="P84" s="36"/>
      <c r="Q84" s="93"/>
      <c r="R84" s="20"/>
      <c r="S84" s="36"/>
      <c r="T84" s="97"/>
      <c r="U84" s="45"/>
      <c r="V84" s="20"/>
      <c r="W84" s="36"/>
      <c r="X84" s="36"/>
      <c r="Y84" s="93"/>
      <c r="Z84" s="20"/>
      <c r="AA84" s="36"/>
      <c r="AB84" s="36"/>
      <c r="AC84" s="36"/>
      <c r="AD84" s="48"/>
      <c r="AE84" s="49"/>
      <c r="AF84" s="93">
        <v>8</v>
      </c>
      <c r="AG84" s="20">
        <v>48</v>
      </c>
      <c r="AH84" s="36">
        <v>28</v>
      </c>
      <c r="AI84" s="36">
        <v>20</v>
      </c>
      <c r="AJ84" s="36"/>
      <c r="AK84" s="48"/>
      <c r="AL84" s="49"/>
      <c r="AM84" s="93">
        <v>8</v>
      </c>
      <c r="AN84" s="43">
        <v>50</v>
      </c>
      <c r="AO84" s="36">
        <v>22</v>
      </c>
      <c r="AP84" s="36">
        <v>28</v>
      </c>
      <c r="AQ84" s="36"/>
      <c r="AR84" s="48"/>
      <c r="AS84" s="49"/>
      <c r="AT84" s="93"/>
      <c r="AU84" s="20"/>
      <c r="AV84" s="36"/>
      <c r="AW84" s="36"/>
      <c r="AX84" s="36"/>
      <c r="AY84" s="48"/>
      <c r="AZ84" s="49"/>
      <c r="BA84" s="93"/>
      <c r="BB84" s="20"/>
      <c r="BC84" s="47"/>
      <c r="BD84" s="47"/>
      <c r="BE84" s="48"/>
      <c r="BF84" s="49"/>
    </row>
    <row r="85" spans="1:58" ht="42.75" customHeight="1" thickBot="1">
      <c r="A85" s="43" t="s">
        <v>324</v>
      </c>
      <c r="B85" s="44" t="s">
        <v>325</v>
      </c>
      <c r="C85" s="45"/>
      <c r="D85" s="36"/>
      <c r="E85" s="36"/>
      <c r="F85" s="36"/>
      <c r="G85" s="98" t="s">
        <v>131</v>
      </c>
      <c r="H85" s="99" t="s">
        <v>140</v>
      </c>
      <c r="I85" s="68">
        <v>72</v>
      </c>
      <c r="J85" s="68" t="s">
        <v>141</v>
      </c>
      <c r="K85" s="68">
        <v>2</v>
      </c>
      <c r="L85" s="69"/>
      <c r="M85" s="54"/>
      <c r="N85" s="20"/>
      <c r="O85" s="53" t="s">
        <v>141</v>
      </c>
      <c r="P85" s="36"/>
      <c r="Q85" s="54"/>
      <c r="R85" s="20"/>
      <c r="S85" s="53" t="s">
        <v>141</v>
      </c>
      <c r="T85" s="97"/>
      <c r="U85" s="167"/>
      <c r="V85" s="40"/>
      <c r="W85" s="168" t="s">
        <v>141</v>
      </c>
      <c r="X85" s="169"/>
      <c r="Y85" s="62"/>
      <c r="Z85" s="43"/>
      <c r="AA85" s="55" t="s">
        <v>141</v>
      </c>
      <c r="AB85" s="249"/>
      <c r="AC85" s="249"/>
      <c r="AD85" s="58"/>
      <c r="AE85" s="251" t="s">
        <v>140</v>
      </c>
      <c r="AF85" s="251"/>
      <c r="AG85" s="43"/>
      <c r="AH85" s="55" t="s">
        <v>141</v>
      </c>
      <c r="AI85" s="249"/>
      <c r="AJ85" s="249"/>
      <c r="AK85" s="58"/>
      <c r="AL85" s="251" t="s">
        <v>140</v>
      </c>
      <c r="AM85" s="251"/>
      <c r="AN85" s="43"/>
      <c r="AO85" s="55" t="s">
        <v>141</v>
      </c>
      <c r="AP85" s="252"/>
      <c r="AQ85" s="252"/>
      <c r="AR85" s="48"/>
      <c r="AS85" s="250" t="s">
        <v>140</v>
      </c>
      <c r="AT85" s="250"/>
      <c r="AU85" s="20">
        <v>72</v>
      </c>
      <c r="AV85" s="53" t="s">
        <v>141</v>
      </c>
      <c r="AW85" s="252">
        <v>2</v>
      </c>
      <c r="AX85" s="252"/>
      <c r="AY85" s="48"/>
      <c r="AZ85" s="250" t="s">
        <v>140</v>
      </c>
      <c r="BA85" s="250"/>
      <c r="BB85" s="20"/>
      <c r="BC85" s="53" t="s">
        <v>141</v>
      </c>
      <c r="BD85" s="36"/>
      <c r="BE85" s="48"/>
      <c r="BF85" s="54" t="s">
        <v>140</v>
      </c>
    </row>
    <row r="86" spans="1:58" ht="13.5" customHeight="1">
      <c r="A86" s="43" t="s">
        <v>145</v>
      </c>
      <c r="B86" s="56" t="s">
        <v>143</v>
      </c>
      <c r="C86" s="36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165"/>
      <c r="V86" s="165"/>
      <c r="W86" s="165"/>
      <c r="X86" s="165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</row>
    <row r="87" spans="1:58" ht="3.75" customHeight="1" thickBot="1">
      <c r="A87" s="37"/>
      <c r="B87" s="42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</row>
    <row r="88" spans="1:58" ht="60" customHeight="1" thickBot="1">
      <c r="A88" s="24" t="s">
        <v>77</v>
      </c>
      <c r="B88" s="28" t="s">
        <v>326</v>
      </c>
      <c r="C88" s="23">
        <v>1</v>
      </c>
      <c r="D88" s="27"/>
      <c r="E88" s="27">
        <v>1</v>
      </c>
      <c r="F88" s="96"/>
      <c r="G88" s="186">
        <v>320</v>
      </c>
      <c r="H88" s="24">
        <f>H90</f>
        <v>16</v>
      </c>
      <c r="I88" s="24">
        <f>I90</f>
        <v>160</v>
      </c>
      <c r="J88" s="24">
        <f>J90</f>
        <v>94</v>
      </c>
      <c r="K88" s="24">
        <f>K90</f>
        <v>66</v>
      </c>
      <c r="L88" s="25"/>
      <c r="M88" s="24"/>
      <c r="N88" s="24"/>
      <c r="O88" s="24"/>
      <c r="P88" s="24"/>
      <c r="Q88" s="24"/>
      <c r="R88" s="24"/>
      <c r="S88" s="24"/>
      <c r="T88" s="79"/>
      <c r="U88" s="26"/>
      <c r="V88" s="24"/>
      <c r="W88" s="24"/>
      <c r="X88" s="24"/>
      <c r="Y88" s="24"/>
      <c r="Z88" s="24"/>
      <c r="AA88" s="24"/>
      <c r="AB88" s="24"/>
      <c r="AC88" s="24"/>
      <c r="AD88" s="25"/>
      <c r="AE88" s="26"/>
      <c r="AF88" s="24"/>
      <c r="AG88" s="24"/>
      <c r="AH88" s="24"/>
      <c r="AI88" s="24"/>
      <c r="AJ88" s="24"/>
      <c r="AK88" s="25"/>
      <c r="AL88" s="26"/>
      <c r="AM88" s="24"/>
      <c r="AN88" s="24"/>
      <c r="AO88" s="24"/>
      <c r="AP88" s="24"/>
      <c r="AQ88" s="24"/>
      <c r="AR88" s="25"/>
      <c r="AS88" s="81">
        <v>186</v>
      </c>
      <c r="AT88" s="26">
        <f>AT90</f>
        <v>8</v>
      </c>
      <c r="AU88" s="24">
        <f aca="true" t="shared" si="14" ref="AU88:BE88">AU90</f>
        <v>108</v>
      </c>
      <c r="AV88" s="24">
        <f t="shared" si="14"/>
        <v>78</v>
      </c>
      <c r="AW88" s="24">
        <f t="shared" si="14"/>
        <v>30</v>
      </c>
      <c r="AX88" s="24">
        <f t="shared" si="14"/>
        <v>0</v>
      </c>
      <c r="AY88" s="25">
        <f t="shared" si="14"/>
        <v>0</v>
      </c>
      <c r="AZ88" s="80">
        <f t="shared" si="14"/>
        <v>84</v>
      </c>
      <c r="BA88" s="26">
        <f t="shared" si="14"/>
        <v>8</v>
      </c>
      <c r="BB88" s="24">
        <f t="shared" si="14"/>
        <v>52</v>
      </c>
      <c r="BC88" s="24">
        <f t="shared" si="14"/>
        <v>16</v>
      </c>
      <c r="BD88" s="24">
        <f t="shared" si="14"/>
        <v>36</v>
      </c>
      <c r="BE88" s="25">
        <f t="shared" si="14"/>
        <v>0</v>
      </c>
      <c r="BF88" s="95"/>
    </row>
    <row r="89" spans="1:58" ht="3.75" customHeight="1" thickBot="1">
      <c r="A89" s="37"/>
      <c r="B89" s="42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154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</row>
    <row r="90" spans="1:58" ht="39.75" customHeight="1" thickBot="1">
      <c r="A90" s="43" t="s">
        <v>79</v>
      </c>
      <c r="B90" s="44" t="s">
        <v>327</v>
      </c>
      <c r="C90" s="45">
        <v>8</v>
      </c>
      <c r="D90" s="36"/>
      <c r="E90" s="36">
        <v>7</v>
      </c>
      <c r="F90" s="97"/>
      <c r="G90" s="23">
        <v>176</v>
      </c>
      <c r="H90" s="116">
        <v>16</v>
      </c>
      <c r="I90" s="27">
        <v>160</v>
      </c>
      <c r="J90" s="27">
        <v>94</v>
      </c>
      <c r="K90" s="27">
        <v>66</v>
      </c>
      <c r="L90" s="41"/>
      <c r="M90" s="36"/>
      <c r="N90" s="20"/>
      <c r="O90" s="36"/>
      <c r="P90" s="36"/>
      <c r="Q90" s="36"/>
      <c r="R90" s="20"/>
      <c r="S90" s="36"/>
      <c r="T90" s="97"/>
      <c r="U90" s="45"/>
      <c r="V90" s="20"/>
      <c r="W90" s="36"/>
      <c r="X90" s="36"/>
      <c r="Y90" s="36"/>
      <c r="Z90" s="20"/>
      <c r="AA90" s="36"/>
      <c r="AB90" s="36"/>
      <c r="AC90" s="36"/>
      <c r="AD90" s="48"/>
      <c r="AE90" s="49"/>
      <c r="AF90" s="36"/>
      <c r="AG90" s="20"/>
      <c r="AH90" s="36"/>
      <c r="AI90" s="36"/>
      <c r="AJ90" s="36"/>
      <c r="AK90" s="48"/>
      <c r="AL90" s="49"/>
      <c r="AM90" s="36"/>
      <c r="AN90" s="20"/>
      <c r="AO90" s="36"/>
      <c r="AP90" s="36"/>
      <c r="AQ90" s="36"/>
      <c r="AR90" s="48"/>
      <c r="AS90" s="49">
        <v>102</v>
      </c>
      <c r="AT90" s="36">
        <v>8</v>
      </c>
      <c r="AU90" s="20">
        <v>108</v>
      </c>
      <c r="AV90" s="47">
        <v>78</v>
      </c>
      <c r="AW90" s="47">
        <v>30</v>
      </c>
      <c r="AX90" s="36"/>
      <c r="AY90" s="48"/>
      <c r="AZ90" s="49">
        <v>84</v>
      </c>
      <c r="BA90" s="36">
        <v>8</v>
      </c>
      <c r="BB90" s="20">
        <v>52</v>
      </c>
      <c r="BC90" s="47">
        <v>16</v>
      </c>
      <c r="BD90" s="47">
        <v>36</v>
      </c>
      <c r="BE90" s="48"/>
      <c r="BF90" s="49"/>
    </row>
    <row r="91" spans="1:58" ht="33" customHeight="1">
      <c r="A91" s="43" t="s">
        <v>328</v>
      </c>
      <c r="B91" s="44" t="s">
        <v>329</v>
      </c>
      <c r="C91" s="45"/>
      <c r="D91" s="36"/>
      <c r="E91" s="36"/>
      <c r="F91" s="36"/>
      <c r="G91" s="98" t="s">
        <v>131</v>
      </c>
      <c r="H91" s="99" t="s">
        <v>140</v>
      </c>
      <c r="I91" s="68">
        <v>72</v>
      </c>
      <c r="J91" s="99" t="s">
        <v>141</v>
      </c>
      <c r="K91" s="68">
        <v>2</v>
      </c>
      <c r="L91" s="69"/>
      <c r="M91" s="54"/>
      <c r="N91" s="20"/>
      <c r="O91" s="53" t="s">
        <v>141</v>
      </c>
      <c r="P91" s="36"/>
      <c r="Q91" s="54"/>
      <c r="R91" s="20"/>
      <c r="S91" s="53" t="s">
        <v>141</v>
      </c>
      <c r="T91" s="97"/>
      <c r="U91" s="54"/>
      <c r="V91" s="20"/>
      <c r="W91" s="55" t="s">
        <v>141</v>
      </c>
      <c r="X91" s="35"/>
      <c r="Y91" s="62"/>
      <c r="Z91" s="43"/>
      <c r="AA91" s="55" t="s">
        <v>141</v>
      </c>
      <c r="AB91" s="249"/>
      <c r="AC91" s="249"/>
      <c r="AD91" s="58"/>
      <c r="AE91" s="251" t="s">
        <v>140</v>
      </c>
      <c r="AF91" s="251"/>
      <c r="AG91" s="43"/>
      <c r="AH91" s="55" t="s">
        <v>141</v>
      </c>
      <c r="AI91" s="252"/>
      <c r="AJ91" s="252"/>
      <c r="AK91" s="48"/>
      <c r="AL91" s="250" t="s">
        <v>140</v>
      </c>
      <c r="AM91" s="250"/>
      <c r="AN91" s="20"/>
      <c r="AO91" s="55" t="s">
        <v>141</v>
      </c>
      <c r="AP91" s="252"/>
      <c r="AQ91" s="252"/>
      <c r="AR91" s="48"/>
      <c r="AS91" s="250" t="s">
        <v>140</v>
      </c>
      <c r="AT91" s="250"/>
      <c r="AU91" s="20"/>
      <c r="AV91" s="53" t="s">
        <v>141</v>
      </c>
      <c r="AW91" s="252"/>
      <c r="AX91" s="252"/>
      <c r="AY91" s="48"/>
      <c r="AZ91" s="250" t="s">
        <v>140</v>
      </c>
      <c r="BA91" s="250"/>
      <c r="BB91" s="20">
        <v>72</v>
      </c>
      <c r="BC91" s="53" t="s">
        <v>141</v>
      </c>
      <c r="BD91" s="36">
        <v>2</v>
      </c>
      <c r="BE91" s="48"/>
      <c r="BF91" s="49"/>
    </row>
    <row r="92" spans="1:58" ht="43.5" customHeight="1" thickBot="1">
      <c r="A92" s="43" t="s">
        <v>82</v>
      </c>
      <c r="B92" s="44" t="s">
        <v>72</v>
      </c>
      <c r="C92" s="45"/>
      <c r="D92" s="36"/>
      <c r="E92" s="36"/>
      <c r="F92" s="36"/>
      <c r="G92" s="52" t="s">
        <v>131</v>
      </c>
      <c r="H92" s="53" t="s">
        <v>140</v>
      </c>
      <c r="I92" s="20">
        <v>72</v>
      </c>
      <c r="J92" s="20"/>
      <c r="K92" s="20">
        <v>2</v>
      </c>
      <c r="L92" s="46"/>
      <c r="M92" s="54"/>
      <c r="N92" s="20"/>
      <c r="O92" s="53" t="s">
        <v>141</v>
      </c>
      <c r="P92" s="36"/>
      <c r="Q92" s="54"/>
      <c r="R92" s="20"/>
      <c r="S92" s="53" t="s">
        <v>141</v>
      </c>
      <c r="T92" s="97"/>
      <c r="U92" s="167"/>
      <c r="V92" s="40"/>
      <c r="W92" s="168" t="s">
        <v>141</v>
      </c>
      <c r="X92" s="169"/>
      <c r="Y92" s="62"/>
      <c r="Z92" s="43"/>
      <c r="AA92" s="55" t="s">
        <v>141</v>
      </c>
      <c r="AB92" s="249"/>
      <c r="AC92" s="249"/>
      <c r="AD92" s="58"/>
      <c r="AE92" s="251" t="s">
        <v>140</v>
      </c>
      <c r="AF92" s="251"/>
      <c r="AG92" s="43"/>
      <c r="AH92" s="55" t="s">
        <v>141</v>
      </c>
      <c r="AI92" s="252"/>
      <c r="AJ92" s="252"/>
      <c r="AK92" s="48"/>
      <c r="AL92" s="250" t="s">
        <v>140</v>
      </c>
      <c r="AM92" s="250"/>
      <c r="AN92" s="20"/>
      <c r="AO92" s="55" t="s">
        <v>141</v>
      </c>
      <c r="AP92" s="252"/>
      <c r="AQ92" s="252"/>
      <c r="AR92" s="48"/>
      <c r="AS92" s="250" t="s">
        <v>140</v>
      </c>
      <c r="AT92" s="250"/>
      <c r="AU92" s="20"/>
      <c r="AV92" s="53" t="s">
        <v>141</v>
      </c>
      <c r="AW92" s="252"/>
      <c r="AX92" s="252"/>
      <c r="AY92" s="48"/>
      <c r="AZ92" s="250" t="s">
        <v>140</v>
      </c>
      <c r="BA92" s="250"/>
      <c r="BB92" s="20">
        <v>72</v>
      </c>
      <c r="BC92" s="53" t="s">
        <v>141</v>
      </c>
      <c r="BD92" s="36">
        <v>2</v>
      </c>
      <c r="BE92" s="48"/>
      <c r="BF92" s="54" t="s">
        <v>140</v>
      </c>
    </row>
    <row r="93" spans="1:58" ht="13.5" customHeight="1">
      <c r="A93" s="43" t="s">
        <v>146</v>
      </c>
      <c r="B93" s="56" t="s">
        <v>143</v>
      </c>
      <c r="C93" s="36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165"/>
      <c r="V93" s="165"/>
      <c r="W93" s="165"/>
      <c r="X93" s="165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  <c r="AW93" s="57"/>
      <c r="AX93" s="57"/>
      <c r="AY93" s="57"/>
      <c r="AZ93" s="57"/>
      <c r="BA93" s="57"/>
      <c r="BB93" s="57"/>
      <c r="BC93" s="57"/>
      <c r="BD93" s="57"/>
      <c r="BE93" s="57"/>
      <c r="BF93" s="57"/>
    </row>
    <row r="94" spans="1:58" ht="3.75" customHeight="1" thickBot="1">
      <c r="A94" s="37"/>
      <c r="B94" s="42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</row>
    <row r="95" spans="1:58" ht="60.75" customHeight="1" thickBot="1">
      <c r="A95" s="24" t="s">
        <v>83</v>
      </c>
      <c r="B95" s="28" t="s">
        <v>330</v>
      </c>
      <c r="C95" s="23"/>
      <c r="D95" s="27"/>
      <c r="E95" s="27">
        <v>1</v>
      </c>
      <c r="F95" s="96"/>
      <c r="G95" s="188">
        <v>382</v>
      </c>
      <c r="H95" s="27">
        <v>10</v>
      </c>
      <c r="I95" s="27">
        <v>48</v>
      </c>
      <c r="J95" s="27">
        <v>24</v>
      </c>
      <c r="K95" s="27">
        <v>24</v>
      </c>
      <c r="L95" s="41"/>
      <c r="M95" s="27"/>
      <c r="N95" s="27"/>
      <c r="O95" s="27"/>
      <c r="P95" s="27"/>
      <c r="Q95" s="27"/>
      <c r="R95" s="27"/>
      <c r="S95" s="27"/>
      <c r="T95" s="96"/>
      <c r="U95" s="23"/>
      <c r="V95" s="27"/>
      <c r="W95" s="27"/>
      <c r="X95" s="27"/>
      <c r="Y95" s="27"/>
      <c r="Z95" s="27"/>
      <c r="AA95" s="27"/>
      <c r="AB95" s="27"/>
      <c r="AC95" s="27">
        <f aca="true" t="shared" si="15" ref="AC95:AK95">AC97</f>
        <v>0</v>
      </c>
      <c r="AD95" s="27">
        <f t="shared" si="15"/>
        <v>0</v>
      </c>
      <c r="AE95" s="27">
        <f t="shared" si="15"/>
        <v>0</v>
      </c>
      <c r="AF95" s="27">
        <f t="shared" si="15"/>
        <v>10</v>
      </c>
      <c r="AG95" s="27">
        <f t="shared" si="15"/>
        <v>48</v>
      </c>
      <c r="AH95" s="27">
        <f t="shared" si="15"/>
        <v>24</v>
      </c>
      <c r="AI95" s="27">
        <f t="shared" si="15"/>
        <v>24</v>
      </c>
      <c r="AJ95" s="27">
        <f t="shared" si="15"/>
        <v>0</v>
      </c>
      <c r="AK95" s="27">
        <f t="shared" si="15"/>
        <v>0</v>
      </c>
      <c r="AL95" s="23"/>
      <c r="AM95" s="27"/>
      <c r="AN95" s="27"/>
      <c r="AO95" s="27"/>
      <c r="AP95" s="27"/>
      <c r="AQ95" s="27"/>
      <c r="AR95" s="41"/>
      <c r="AS95" s="23"/>
      <c r="AT95" s="27"/>
      <c r="AU95" s="27"/>
      <c r="AV95" s="27"/>
      <c r="AW95" s="27"/>
      <c r="AX95" s="27"/>
      <c r="AY95" s="41"/>
      <c r="AZ95" s="23"/>
      <c r="BA95" s="27"/>
      <c r="BB95" s="27"/>
      <c r="BC95" s="27"/>
      <c r="BD95" s="27"/>
      <c r="BE95" s="41"/>
      <c r="BF95" s="23"/>
    </row>
    <row r="96" spans="1:58" ht="3.75" customHeight="1">
      <c r="A96" s="37"/>
      <c r="B96" s="42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154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</row>
    <row r="97" spans="1:58" ht="39" customHeight="1">
      <c r="A97" s="43" t="s">
        <v>331</v>
      </c>
      <c r="B97" s="44" t="s">
        <v>340</v>
      </c>
      <c r="C97" s="45"/>
      <c r="D97" s="36"/>
      <c r="E97" s="36">
        <v>4</v>
      </c>
      <c r="F97" s="36"/>
      <c r="G97" s="20">
        <v>58</v>
      </c>
      <c r="H97" s="36">
        <v>10</v>
      </c>
      <c r="I97" s="20">
        <v>48</v>
      </c>
      <c r="J97" s="20">
        <v>24</v>
      </c>
      <c r="K97" s="20">
        <v>24</v>
      </c>
      <c r="L97" s="46"/>
      <c r="M97" s="36"/>
      <c r="N97" s="20"/>
      <c r="O97" s="36"/>
      <c r="P97" s="36"/>
      <c r="Q97" s="36"/>
      <c r="R97" s="20"/>
      <c r="S97" s="36"/>
      <c r="T97" s="97"/>
      <c r="U97" s="45"/>
      <c r="V97" s="20"/>
      <c r="W97" s="36"/>
      <c r="X97" s="36"/>
      <c r="Y97" s="36"/>
      <c r="Z97" s="20"/>
      <c r="AA97" s="36"/>
      <c r="AB97" s="36"/>
      <c r="AC97" s="36"/>
      <c r="AD97" s="48"/>
      <c r="AE97" s="49"/>
      <c r="AF97" s="36">
        <v>10</v>
      </c>
      <c r="AG97" s="20">
        <v>48</v>
      </c>
      <c r="AH97" s="36">
        <v>24</v>
      </c>
      <c r="AI97" s="36">
        <v>24</v>
      </c>
      <c r="AJ97" s="36"/>
      <c r="AK97" s="48"/>
      <c r="AL97" s="49"/>
      <c r="AM97" s="36"/>
      <c r="AN97" s="20"/>
      <c r="AO97" s="36"/>
      <c r="AP97" s="36"/>
      <c r="AQ97" s="36"/>
      <c r="AR97" s="48"/>
      <c r="AS97" s="49">
        <v>102</v>
      </c>
      <c r="AT97" s="36"/>
      <c r="AU97" s="20"/>
      <c r="AV97" s="47"/>
      <c r="AW97" s="47"/>
      <c r="AX97" s="36"/>
      <c r="AY97" s="48"/>
      <c r="AZ97" s="49"/>
      <c r="BA97" s="36"/>
      <c r="BB97" s="20"/>
      <c r="BC97" s="47"/>
      <c r="BD97" s="47"/>
      <c r="BE97" s="48"/>
      <c r="BF97" s="39"/>
    </row>
    <row r="98" spans="1:58" ht="31.5" customHeight="1">
      <c r="A98" s="43" t="s">
        <v>85</v>
      </c>
      <c r="B98" s="44" t="s">
        <v>332</v>
      </c>
      <c r="C98" s="45"/>
      <c r="D98" s="36"/>
      <c r="E98" s="36"/>
      <c r="F98" s="36"/>
      <c r="G98" s="52" t="s">
        <v>131</v>
      </c>
      <c r="H98" s="53" t="s">
        <v>140</v>
      </c>
      <c r="I98" s="20">
        <v>108</v>
      </c>
      <c r="J98" s="20" t="s">
        <v>141</v>
      </c>
      <c r="K98" s="20">
        <v>3</v>
      </c>
      <c r="L98" s="46"/>
      <c r="M98" s="54"/>
      <c r="N98" s="20"/>
      <c r="O98" s="53" t="s">
        <v>141</v>
      </c>
      <c r="P98" s="36"/>
      <c r="Q98" s="54"/>
      <c r="R98" s="20"/>
      <c r="S98" s="53" t="s">
        <v>141</v>
      </c>
      <c r="T98" s="97"/>
      <c r="U98" s="54"/>
      <c r="V98" s="20"/>
      <c r="W98" s="55" t="s">
        <v>141</v>
      </c>
      <c r="X98" s="35"/>
      <c r="Y98" s="62" t="s">
        <v>140</v>
      </c>
      <c r="Z98" s="43">
        <v>108</v>
      </c>
      <c r="AA98" s="55" t="s">
        <v>141</v>
      </c>
      <c r="AB98" s="249">
        <v>3</v>
      </c>
      <c r="AC98" s="249"/>
      <c r="AD98" s="58"/>
      <c r="AE98" s="251" t="s">
        <v>140</v>
      </c>
      <c r="AF98" s="251"/>
      <c r="AG98" s="43"/>
      <c r="AH98" s="55" t="s">
        <v>141</v>
      </c>
      <c r="AI98" s="252"/>
      <c r="AJ98" s="252"/>
      <c r="AK98" s="48"/>
      <c r="AL98" s="250" t="s">
        <v>140</v>
      </c>
      <c r="AM98" s="250"/>
      <c r="AN98" s="20"/>
      <c r="AO98" s="55" t="s">
        <v>141</v>
      </c>
      <c r="AP98" s="252"/>
      <c r="AQ98" s="252"/>
      <c r="AR98" s="48"/>
      <c r="AS98" s="250" t="s">
        <v>140</v>
      </c>
      <c r="AT98" s="250"/>
      <c r="AU98" s="20"/>
      <c r="AV98" s="53" t="s">
        <v>141</v>
      </c>
      <c r="AW98" s="252"/>
      <c r="AX98" s="252"/>
      <c r="AY98" s="48"/>
      <c r="AZ98" s="250" t="s">
        <v>140</v>
      </c>
      <c r="BA98" s="250"/>
      <c r="BB98" s="20"/>
      <c r="BC98" s="53" t="s">
        <v>141</v>
      </c>
      <c r="BD98" s="36"/>
      <c r="BE98" s="48"/>
      <c r="BF98" s="39"/>
    </row>
    <row r="99" spans="1:58" ht="31.5" customHeight="1">
      <c r="A99" s="43" t="s">
        <v>333</v>
      </c>
      <c r="B99" s="44" t="s">
        <v>334</v>
      </c>
      <c r="C99" s="45"/>
      <c r="D99" s="36"/>
      <c r="E99" s="36"/>
      <c r="F99" s="36"/>
      <c r="G99" s="52" t="s">
        <v>131</v>
      </c>
      <c r="H99" s="53" t="s">
        <v>140</v>
      </c>
      <c r="I99" s="20">
        <v>144</v>
      </c>
      <c r="J99" s="20" t="s">
        <v>141</v>
      </c>
      <c r="K99" s="20">
        <v>4</v>
      </c>
      <c r="L99" s="46"/>
      <c r="M99" s="54"/>
      <c r="N99" s="20"/>
      <c r="O99" s="53" t="s">
        <v>141</v>
      </c>
      <c r="P99" s="36"/>
      <c r="Q99" s="54"/>
      <c r="R99" s="20"/>
      <c r="S99" s="53" t="s">
        <v>141</v>
      </c>
      <c r="T99" s="97"/>
      <c r="U99" s="54"/>
      <c r="V99" s="20"/>
      <c r="W99" s="55" t="s">
        <v>141</v>
      </c>
      <c r="X99" s="35"/>
      <c r="Y99" s="62" t="s">
        <v>140</v>
      </c>
      <c r="Z99" s="43"/>
      <c r="AA99" s="55" t="s">
        <v>141</v>
      </c>
      <c r="AB99" s="249"/>
      <c r="AC99" s="249"/>
      <c r="AD99" s="58"/>
      <c r="AE99" s="251" t="s">
        <v>140</v>
      </c>
      <c r="AF99" s="251"/>
      <c r="AG99" s="43">
        <v>72</v>
      </c>
      <c r="AH99" s="55" t="s">
        <v>141</v>
      </c>
      <c r="AI99" s="252">
        <v>2</v>
      </c>
      <c r="AJ99" s="252"/>
      <c r="AK99" s="48"/>
      <c r="AL99" s="250" t="s">
        <v>140</v>
      </c>
      <c r="AM99" s="250"/>
      <c r="AN99" s="20">
        <v>72</v>
      </c>
      <c r="AO99" s="55" t="s">
        <v>141</v>
      </c>
      <c r="AP99" s="252">
        <v>2</v>
      </c>
      <c r="AQ99" s="252"/>
      <c r="AR99" s="48"/>
      <c r="AS99" s="250" t="s">
        <v>140</v>
      </c>
      <c r="AT99" s="250"/>
      <c r="AU99" s="20"/>
      <c r="AV99" s="53" t="s">
        <v>141</v>
      </c>
      <c r="AW99" s="252"/>
      <c r="AX99" s="252"/>
      <c r="AY99" s="48"/>
      <c r="AZ99" s="250" t="s">
        <v>140</v>
      </c>
      <c r="BA99" s="250"/>
      <c r="BB99" s="20"/>
      <c r="BC99" s="53" t="s">
        <v>141</v>
      </c>
      <c r="BD99" s="36"/>
      <c r="BE99" s="48"/>
      <c r="BF99" s="39"/>
    </row>
    <row r="100" spans="1:58" ht="45" customHeight="1" thickBot="1">
      <c r="A100" s="43" t="s">
        <v>335</v>
      </c>
      <c r="B100" s="44" t="s">
        <v>72</v>
      </c>
      <c r="C100" s="45"/>
      <c r="D100" s="36"/>
      <c r="E100" s="36"/>
      <c r="F100" s="36"/>
      <c r="G100" s="52" t="s">
        <v>131</v>
      </c>
      <c r="H100" s="53" t="s">
        <v>140</v>
      </c>
      <c r="I100" s="20">
        <v>72</v>
      </c>
      <c r="J100" s="20" t="s">
        <v>141</v>
      </c>
      <c r="K100" s="20">
        <v>2</v>
      </c>
      <c r="L100" s="46"/>
      <c r="M100" s="54"/>
      <c r="N100" s="20"/>
      <c r="O100" s="53" t="s">
        <v>141</v>
      </c>
      <c r="P100" s="36"/>
      <c r="Q100" s="54"/>
      <c r="R100" s="20"/>
      <c r="S100" s="53" t="s">
        <v>141</v>
      </c>
      <c r="T100" s="97"/>
      <c r="U100" s="167"/>
      <c r="V100" s="40"/>
      <c r="W100" s="168" t="s">
        <v>141</v>
      </c>
      <c r="X100" s="169"/>
      <c r="Y100" s="62"/>
      <c r="Z100" s="43"/>
      <c r="AA100" s="55" t="s">
        <v>141</v>
      </c>
      <c r="AB100" s="249"/>
      <c r="AC100" s="249"/>
      <c r="AD100" s="58"/>
      <c r="AE100" s="251" t="s">
        <v>140</v>
      </c>
      <c r="AF100" s="251"/>
      <c r="AG100" s="43"/>
      <c r="AH100" s="55" t="s">
        <v>141</v>
      </c>
      <c r="AI100" s="252"/>
      <c r="AJ100" s="252"/>
      <c r="AK100" s="48"/>
      <c r="AL100" s="250" t="s">
        <v>140</v>
      </c>
      <c r="AM100" s="250"/>
      <c r="AN100" s="20">
        <v>72</v>
      </c>
      <c r="AO100" s="55" t="s">
        <v>141</v>
      </c>
      <c r="AP100" s="252">
        <v>2</v>
      </c>
      <c r="AQ100" s="252"/>
      <c r="AR100" s="48"/>
      <c r="AS100" s="250" t="s">
        <v>140</v>
      </c>
      <c r="AT100" s="250"/>
      <c r="AU100" s="20"/>
      <c r="AV100" s="53" t="s">
        <v>141</v>
      </c>
      <c r="AW100" s="252"/>
      <c r="AX100" s="252"/>
      <c r="AY100" s="48"/>
      <c r="AZ100" s="250" t="s">
        <v>140</v>
      </c>
      <c r="BA100" s="250"/>
      <c r="BB100" s="20"/>
      <c r="BC100" s="53" t="s">
        <v>141</v>
      </c>
      <c r="BD100" s="36"/>
      <c r="BE100" s="48"/>
      <c r="BF100" s="54" t="s">
        <v>140</v>
      </c>
    </row>
    <row r="101" spans="1:58" ht="13.5" customHeight="1">
      <c r="A101" s="43" t="s">
        <v>147</v>
      </c>
      <c r="B101" s="56" t="s">
        <v>143</v>
      </c>
      <c r="C101" s="36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165"/>
      <c r="V101" s="165"/>
      <c r="W101" s="165"/>
      <c r="X101" s="165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57"/>
      <c r="AT101" s="57"/>
      <c r="AU101" s="57"/>
      <c r="AV101" s="57"/>
      <c r="AW101" s="57"/>
      <c r="AX101" s="57"/>
      <c r="AY101" s="57"/>
      <c r="AZ101" s="57"/>
      <c r="BA101" s="57"/>
      <c r="BB101" s="57"/>
      <c r="BC101" s="57"/>
      <c r="BD101" s="57"/>
      <c r="BE101" s="57"/>
      <c r="BF101" s="57"/>
    </row>
    <row r="102" spans="1:58" ht="3.75" customHeight="1">
      <c r="A102" s="37"/>
      <c r="B102" s="42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</row>
    <row r="103" spans="1:58" ht="3.75" customHeight="1" thickBot="1">
      <c r="A103" s="37"/>
      <c r="B103" s="42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</row>
    <row r="104" spans="1:59" ht="46.5" customHeight="1" thickBot="1">
      <c r="A104" s="26"/>
      <c r="B104" s="21" t="s">
        <v>148</v>
      </c>
      <c r="C104" s="285"/>
      <c r="D104" s="285"/>
      <c r="E104" s="285"/>
      <c r="F104" s="285"/>
      <c r="G104" s="285"/>
      <c r="H104" s="29" t="s">
        <v>140</v>
      </c>
      <c r="I104" s="24">
        <v>864</v>
      </c>
      <c r="J104" s="24" t="s">
        <v>141</v>
      </c>
      <c r="K104" s="286">
        <v>24</v>
      </c>
      <c r="L104" s="286"/>
      <c r="M104" s="30"/>
      <c r="N104" s="24"/>
      <c r="O104" s="24" t="s">
        <v>141</v>
      </c>
      <c r="P104" s="131"/>
      <c r="Q104" s="30"/>
      <c r="R104" s="24"/>
      <c r="S104" s="24" t="s">
        <v>141</v>
      </c>
      <c r="T104" s="131"/>
      <c r="U104" s="30"/>
      <c r="V104" s="24"/>
      <c r="W104" s="24" t="s">
        <v>141</v>
      </c>
      <c r="X104" s="131"/>
      <c r="Y104" s="30"/>
      <c r="Z104" s="24">
        <v>180</v>
      </c>
      <c r="AA104" s="24" t="s">
        <v>141</v>
      </c>
      <c r="AB104" s="253">
        <v>5</v>
      </c>
      <c r="AC104" s="253"/>
      <c r="AD104" s="253"/>
      <c r="AE104" s="254" t="s">
        <v>140</v>
      </c>
      <c r="AF104" s="254"/>
      <c r="AG104" s="24">
        <v>144</v>
      </c>
      <c r="AH104" s="24" t="s">
        <v>141</v>
      </c>
      <c r="AI104" s="253">
        <v>4</v>
      </c>
      <c r="AJ104" s="253"/>
      <c r="AK104" s="253"/>
      <c r="AL104" s="254" t="s">
        <v>140</v>
      </c>
      <c r="AM104" s="254"/>
      <c r="AN104" s="24">
        <v>252</v>
      </c>
      <c r="AO104" s="24" t="s">
        <v>141</v>
      </c>
      <c r="AP104" s="253">
        <v>7</v>
      </c>
      <c r="AQ104" s="253"/>
      <c r="AR104" s="253"/>
      <c r="AS104" s="254" t="s">
        <v>140</v>
      </c>
      <c r="AT104" s="254"/>
      <c r="AU104" s="24">
        <v>144</v>
      </c>
      <c r="AV104" s="24" t="s">
        <v>141</v>
      </c>
      <c r="AW104" s="253">
        <v>4</v>
      </c>
      <c r="AX104" s="253"/>
      <c r="AY104" s="253"/>
      <c r="AZ104" s="254" t="s">
        <v>140</v>
      </c>
      <c r="BA104" s="254"/>
      <c r="BB104" s="24">
        <v>144</v>
      </c>
      <c r="BC104" s="24" t="s">
        <v>141</v>
      </c>
      <c r="BD104" s="253">
        <v>4</v>
      </c>
      <c r="BE104" s="253"/>
      <c r="BF104" s="31" t="s">
        <v>140</v>
      </c>
      <c r="BG104" s="32"/>
    </row>
    <row r="105" spans="1:58" ht="3.75" customHeight="1" thickBot="1">
      <c r="A105" s="37"/>
      <c r="B105" s="42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  <c r="BF105" s="39"/>
    </row>
    <row r="106" spans="1:58" ht="21" customHeight="1" thickBot="1">
      <c r="A106" s="26"/>
      <c r="B106" s="21" t="s">
        <v>151</v>
      </c>
      <c r="C106" s="285"/>
      <c r="D106" s="285"/>
      <c r="E106" s="285"/>
      <c r="F106" s="285"/>
      <c r="G106" s="285"/>
      <c r="H106" s="29" t="s">
        <v>140</v>
      </c>
      <c r="I106" s="24">
        <v>540</v>
      </c>
      <c r="J106" s="24" t="s">
        <v>141</v>
      </c>
      <c r="K106" s="286">
        <v>15</v>
      </c>
      <c r="L106" s="286"/>
      <c r="M106" s="30"/>
      <c r="N106" s="24"/>
      <c r="O106" s="24" t="s">
        <v>141</v>
      </c>
      <c r="P106" s="131"/>
      <c r="Q106" s="30"/>
      <c r="R106" s="24"/>
      <c r="S106" s="24" t="s">
        <v>141</v>
      </c>
      <c r="T106" s="131"/>
      <c r="U106" s="30"/>
      <c r="V106" s="24"/>
      <c r="W106" s="24" t="s">
        <v>141</v>
      </c>
      <c r="X106" s="131"/>
      <c r="Y106" s="30"/>
      <c r="Z106" s="24">
        <v>180</v>
      </c>
      <c r="AA106" s="24" t="s">
        <v>141</v>
      </c>
      <c r="AB106" s="253">
        <v>5</v>
      </c>
      <c r="AC106" s="253"/>
      <c r="AD106" s="253"/>
      <c r="AE106" s="254" t="s">
        <v>140</v>
      </c>
      <c r="AF106" s="254"/>
      <c r="AG106" s="24">
        <v>144</v>
      </c>
      <c r="AH106" s="24" t="s">
        <v>141</v>
      </c>
      <c r="AI106" s="253">
        <v>4</v>
      </c>
      <c r="AJ106" s="253"/>
      <c r="AK106" s="253"/>
      <c r="AL106" s="254" t="s">
        <v>140</v>
      </c>
      <c r="AM106" s="254"/>
      <c r="AN106" s="24">
        <v>72</v>
      </c>
      <c r="AO106" s="24" t="s">
        <v>141</v>
      </c>
      <c r="AP106" s="253">
        <v>2</v>
      </c>
      <c r="AQ106" s="253"/>
      <c r="AR106" s="253"/>
      <c r="AS106" s="254" t="s">
        <v>140</v>
      </c>
      <c r="AT106" s="254"/>
      <c r="AU106" s="24">
        <v>72</v>
      </c>
      <c r="AV106" s="24" t="s">
        <v>141</v>
      </c>
      <c r="AW106" s="253">
        <v>2</v>
      </c>
      <c r="AX106" s="253"/>
      <c r="AY106" s="253"/>
      <c r="AZ106" s="254" t="s">
        <v>140</v>
      </c>
      <c r="BA106" s="254"/>
      <c r="BB106" s="24">
        <v>72</v>
      </c>
      <c r="BC106" s="24" t="s">
        <v>141</v>
      </c>
      <c r="BD106" s="253">
        <v>2</v>
      </c>
      <c r="BE106" s="253"/>
      <c r="BF106" s="31" t="s">
        <v>140</v>
      </c>
    </row>
    <row r="107" spans="1:58" ht="17.25" customHeight="1">
      <c r="A107" s="43"/>
      <c r="B107" s="50" t="s">
        <v>152</v>
      </c>
      <c r="C107" s="287"/>
      <c r="D107" s="287"/>
      <c r="E107" s="287"/>
      <c r="F107" s="287"/>
      <c r="G107" s="287"/>
      <c r="H107" s="55" t="s">
        <v>140</v>
      </c>
      <c r="I107" s="43">
        <v>504</v>
      </c>
      <c r="J107" s="43" t="s">
        <v>141</v>
      </c>
      <c r="K107" s="288">
        <v>15</v>
      </c>
      <c r="L107" s="288"/>
      <c r="M107" s="62"/>
      <c r="N107" s="43"/>
      <c r="O107" s="43" t="s">
        <v>141</v>
      </c>
      <c r="P107" s="132"/>
      <c r="Q107" s="62"/>
      <c r="R107" s="43"/>
      <c r="S107" s="43" t="s">
        <v>141</v>
      </c>
      <c r="T107" s="132"/>
      <c r="U107" s="62"/>
      <c r="V107" s="43"/>
      <c r="W107" s="43" t="s">
        <v>141</v>
      </c>
      <c r="X107" s="132"/>
      <c r="Y107" s="62"/>
      <c r="Z107" s="43">
        <v>180</v>
      </c>
      <c r="AA107" s="43" t="s">
        <v>141</v>
      </c>
      <c r="AB107" s="289">
        <v>5</v>
      </c>
      <c r="AC107" s="289"/>
      <c r="AD107" s="289"/>
      <c r="AE107" s="251" t="s">
        <v>140</v>
      </c>
      <c r="AF107" s="251"/>
      <c r="AG107" s="43">
        <v>144</v>
      </c>
      <c r="AH107" s="43" t="s">
        <v>141</v>
      </c>
      <c r="AI107" s="289">
        <v>4</v>
      </c>
      <c r="AJ107" s="289"/>
      <c r="AK107" s="289"/>
      <c r="AL107" s="251" t="s">
        <v>140</v>
      </c>
      <c r="AM107" s="251"/>
      <c r="AN107" s="43">
        <v>72</v>
      </c>
      <c r="AO107" s="43" t="s">
        <v>141</v>
      </c>
      <c r="AP107" s="289">
        <v>2</v>
      </c>
      <c r="AQ107" s="289"/>
      <c r="AR107" s="289"/>
      <c r="AS107" s="251" t="s">
        <v>140</v>
      </c>
      <c r="AT107" s="251"/>
      <c r="AU107" s="43">
        <v>72</v>
      </c>
      <c r="AV107" s="43" t="s">
        <v>141</v>
      </c>
      <c r="AW107" s="289">
        <v>2</v>
      </c>
      <c r="AX107" s="289"/>
      <c r="AY107" s="289"/>
      <c r="AZ107" s="251" t="s">
        <v>140</v>
      </c>
      <c r="BA107" s="251"/>
      <c r="BB107" s="43">
        <v>72</v>
      </c>
      <c r="BC107" s="43" t="s">
        <v>141</v>
      </c>
      <c r="BD107" s="289">
        <v>2</v>
      </c>
      <c r="BE107" s="289"/>
      <c r="BF107" s="54" t="s">
        <v>140</v>
      </c>
    </row>
    <row r="108" spans="1:58" ht="21" customHeight="1">
      <c r="A108" s="43"/>
      <c r="B108" s="50" t="s">
        <v>153</v>
      </c>
      <c r="C108" s="287"/>
      <c r="D108" s="287"/>
      <c r="E108" s="287"/>
      <c r="F108" s="287"/>
      <c r="G108" s="287"/>
      <c r="H108" s="55" t="s">
        <v>140</v>
      </c>
      <c r="I108" s="43"/>
      <c r="J108" s="43" t="s">
        <v>141</v>
      </c>
      <c r="K108" s="288"/>
      <c r="L108" s="288"/>
      <c r="M108" s="62"/>
      <c r="N108" s="43"/>
      <c r="O108" s="43" t="s">
        <v>141</v>
      </c>
      <c r="P108" s="132"/>
      <c r="Q108" s="62"/>
      <c r="R108" s="43"/>
      <c r="S108" s="43" t="s">
        <v>141</v>
      </c>
      <c r="T108" s="132"/>
      <c r="U108" s="62"/>
      <c r="V108" s="43"/>
      <c r="W108" s="43" t="s">
        <v>141</v>
      </c>
      <c r="X108" s="132"/>
      <c r="Y108" s="62"/>
      <c r="Z108" s="43"/>
      <c r="AA108" s="43" t="s">
        <v>141</v>
      </c>
      <c r="AB108" s="289"/>
      <c r="AC108" s="289"/>
      <c r="AD108" s="289"/>
      <c r="AE108" s="251" t="s">
        <v>140</v>
      </c>
      <c r="AF108" s="251"/>
      <c r="AG108" s="43"/>
      <c r="AH108" s="43" t="s">
        <v>141</v>
      </c>
      <c r="AI108" s="289"/>
      <c r="AJ108" s="289"/>
      <c r="AK108" s="289"/>
      <c r="AL108" s="251" t="s">
        <v>140</v>
      </c>
      <c r="AM108" s="251"/>
      <c r="AN108" s="43"/>
      <c r="AO108" s="43" t="s">
        <v>141</v>
      </c>
      <c r="AP108" s="289"/>
      <c r="AQ108" s="289"/>
      <c r="AR108" s="289"/>
      <c r="AS108" s="251" t="s">
        <v>140</v>
      </c>
      <c r="AT108" s="251"/>
      <c r="AU108" s="43"/>
      <c r="AV108" s="43" t="s">
        <v>141</v>
      </c>
      <c r="AW108" s="289"/>
      <c r="AX108" s="289"/>
      <c r="AY108" s="289"/>
      <c r="AZ108" s="251" t="s">
        <v>140</v>
      </c>
      <c r="BA108" s="251"/>
      <c r="BB108" s="43"/>
      <c r="BC108" s="43" t="s">
        <v>141</v>
      </c>
      <c r="BD108" s="289"/>
      <c r="BE108" s="289"/>
      <c r="BF108" s="54" t="s">
        <v>140</v>
      </c>
    </row>
    <row r="109" spans="1:58" ht="3.75" customHeight="1" thickBot="1">
      <c r="A109" s="37"/>
      <c r="B109" s="42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37"/>
      <c r="AS109" s="37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  <c r="BF109" s="39"/>
    </row>
    <row r="110" spans="1:58" ht="34.5" customHeight="1" thickBot="1">
      <c r="A110" s="26"/>
      <c r="B110" s="21" t="s">
        <v>154</v>
      </c>
      <c r="C110" s="285"/>
      <c r="D110" s="285"/>
      <c r="E110" s="285"/>
      <c r="F110" s="285"/>
      <c r="G110" s="285"/>
      <c r="H110" s="29" t="s">
        <v>140</v>
      </c>
      <c r="I110" s="24">
        <v>324</v>
      </c>
      <c r="J110" s="24" t="s">
        <v>141</v>
      </c>
      <c r="K110" s="286">
        <v>9</v>
      </c>
      <c r="L110" s="286"/>
      <c r="M110" s="30"/>
      <c r="N110" s="24"/>
      <c r="O110" s="24" t="s">
        <v>141</v>
      </c>
      <c r="P110" s="131"/>
      <c r="Q110" s="30"/>
      <c r="R110" s="24"/>
      <c r="S110" s="24" t="s">
        <v>141</v>
      </c>
      <c r="T110" s="131"/>
      <c r="U110" s="30"/>
      <c r="V110" s="24"/>
      <c r="W110" s="24" t="s">
        <v>141</v>
      </c>
      <c r="X110" s="131"/>
      <c r="Y110" s="30"/>
      <c r="Z110" s="24"/>
      <c r="AA110" s="24" t="s">
        <v>141</v>
      </c>
      <c r="AB110" s="253"/>
      <c r="AC110" s="253"/>
      <c r="AD110" s="253"/>
      <c r="AE110" s="254" t="s">
        <v>140</v>
      </c>
      <c r="AF110" s="254"/>
      <c r="AG110" s="24"/>
      <c r="AH110" s="24" t="s">
        <v>141</v>
      </c>
      <c r="AI110" s="253"/>
      <c r="AJ110" s="253"/>
      <c r="AK110" s="253"/>
      <c r="AL110" s="254" t="s">
        <v>140</v>
      </c>
      <c r="AM110" s="254"/>
      <c r="AN110" s="24">
        <v>180</v>
      </c>
      <c r="AO110" s="24" t="s">
        <v>141</v>
      </c>
      <c r="AP110" s="253">
        <v>5</v>
      </c>
      <c r="AQ110" s="253"/>
      <c r="AR110" s="253"/>
      <c r="AS110" s="254" t="s">
        <v>140</v>
      </c>
      <c r="AT110" s="254"/>
      <c r="AU110" s="24">
        <v>72</v>
      </c>
      <c r="AV110" s="24" t="s">
        <v>141</v>
      </c>
      <c r="AW110" s="253">
        <v>2</v>
      </c>
      <c r="AX110" s="253"/>
      <c r="AY110" s="253"/>
      <c r="AZ110" s="254" t="s">
        <v>140</v>
      </c>
      <c r="BA110" s="254"/>
      <c r="BB110" s="24">
        <v>72</v>
      </c>
      <c r="BC110" s="24" t="s">
        <v>141</v>
      </c>
      <c r="BD110" s="253">
        <v>2</v>
      </c>
      <c r="BE110" s="253"/>
      <c r="BF110" s="31" t="s">
        <v>140</v>
      </c>
    </row>
    <row r="111" spans="1:58" ht="22.5" customHeight="1">
      <c r="A111" s="43"/>
      <c r="B111" s="50" t="s">
        <v>152</v>
      </c>
      <c r="C111" s="287"/>
      <c r="D111" s="287"/>
      <c r="E111" s="287"/>
      <c r="F111" s="287"/>
      <c r="G111" s="287"/>
      <c r="H111" s="55" t="s">
        <v>140</v>
      </c>
      <c r="I111" s="43">
        <v>324</v>
      </c>
      <c r="J111" s="43" t="s">
        <v>141</v>
      </c>
      <c r="K111" s="288">
        <v>9</v>
      </c>
      <c r="L111" s="288"/>
      <c r="M111" s="62"/>
      <c r="N111" s="43"/>
      <c r="O111" s="43" t="s">
        <v>141</v>
      </c>
      <c r="P111" s="132"/>
      <c r="Q111" s="62"/>
      <c r="R111" s="43"/>
      <c r="S111" s="43" t="s">
        <v>141</v>
      </c>
      <c r="T111" s="132"/>
      <c r="U111" s="62"/>
      <c r="V111" s="43"/>
      <c r="W111" s="43" t="s">
        <v>141</v>
      </c>
      <c r="X111" s="132"/>
      <c r="Y111" s="62"/>
      <c r="Z111" s="43"/>
      <c r="AA111" s="43" t="s">
        <v>141</v>
      </c>
      <c r="AB111" s="289"/>
      <c r="AC111" s="289"/>
      <c r="AD111" s="289"/>
      <c r="AE111" s="251" t="s">
        <v>140</v>
      </c>
      <c r="AF111" s="251"/>
      <c r="AG111" s="43"/>
      <c r="AH111" s="43" t="s">
        <v>141</v>
      </c>
      <c r="AI111" s="289"/>
      <c r="AJ111" s="289"/>
      <c r="AK111" s="289"/>
      <c r="AL111" s="251" t="s">
        <v>140</v>
      </c>
      <c r="AM111" s="251"/>
      <c r="AN111" s="43">
        <v>180</v>
      </c>
      <c r="AO111" s="43" t="s">
        <v>141</v>
      </c>
      <c r="AP111" s="289">
        <v>5</v>
      </c>
      <c r="AQ111" s="289"/>
      <c r="AR111" s="289"/>
      <c r="AS111" s="251" t="s">
        <v>140</v>
      </c>
      <c r="AT111" s="251"/>
      <c r="AU111" s="43">
        <v>72</v>
      </c>
      <c r="AV111" s="43" t="s">
        <v>141</v>
      </c>
      <c r="AW111" s="289">
        <v>2</v>
      </c>
      <c r="AX111" s="289"/>
      <c r="AY111" s="289"/>
      <c r="AZ111" s="251" t="s">
        <v>140</v>
      </c>
      <c r="BA111" s="251"/>
      <c r="BB111" s="43">
        <v>72</v>
      </c>
      <c r="BC111" s="43" t="s">
        <v>141</v>
      </c>
      <c r="BD111" s="289">
        <v>2</v>
      </c>
      <c r="BE111" s="289"/>
      <c r="BF111" s="54" t="s">
        <v>140</v>
      </c>
    </row>
    <row r="112" spans="1:58" ht="23.25" customHeight="1">
      <c r="A112" s="43"/>
      <c r="B112" s="50" t="s">
        <v>153</v>
      </c>
      <c r="C112" s="287"/>
      <c r="D112" s="287"/>
      <c r="E112" s="287"/>
      <c r="F112" s="287"/>
      <c r="G112" s="287"/>
      <c r="H112" s="55" t="s">
        <v>140</v>
      </c>
      <c r="I112" s="43"/>
      <c r="J112" s="43" t="s">
        <v>141</v>
      </c>
      <c r="K112" s="288"/>
      <c r="L112" s="288"/>
      <c r="M112" s="62"/>
      <c r="N112" s="43"/>
      <c r="O112" s="43" t="s">
        <v>141</v>
      </c>
      <c r="P112" s="132"/>
      <c r="Q112" s="62"/>
      <c r="R112" s="43"/>
      <c r="S112" s="43" t="s">
        <v>141</v>
      </c>
      <c r="T112" s="132"/>
      <c r="U112" s="62"/>
      <c r="V112" s="43"/>
      <c r="W112" s="43" t="s">
        <v>141</v>
      </c>
      <c r="X112" s="132"/>
      <c r="Y112" s="62"/>
      <c r="Z112" s="43"/>
      <c r="AA112" s="43" t="s">
        <v>141</v>
      </c>
      <c r="AB112" s="289"/>
      <c r="AC112" s="289"/>
      <c r="AD112" s="289"/>
      <c r="AE112" s="251" t="s">
        <v>140</v>
      </c>
      <c r="AF112" s="251"/>
      <c r="AG112" s="43"/>
      <c r="AH112" s="43" t="s">
        <v>141</v>
      </c>
      <c r="AI112" s="289"/>
      <c r="AJ112" s="289"/>
      <c r="AK112" s="289"/>
      <c r="AL112" s="251" t="s">
        <v>140</v>
      </c>
      <c r="AM112" s="251"/>
      <c r="AN112" s="43"/>
      <c r="AO112" s="43" t="s">
        <v>141</v>
      </c>
      <c r="AP112" s="289"/>
      <c r="AQ112" s="289"/>
      <c r="AR112" s="289"/>
      <c r="AS112" s="251" t="s">
        <v>140</v>
      </c>
      <c r="AT112" s="251"/>
      <c r="AU112" s="43"/>
      <c r="AV112" s="43" t="s">
        <v>141</v>
      </c>
      <c r="AW112" s="289"/>
      <c r="AX112" s="289"/>
      <c r="AY112" s="289"/>
      <c r="AZ112" s="251" t="s">
        <v>140</v>
      </c>
      <c r="BA112" s="251"/>
      <c r="BB112" s="43"/>
      <c r="BC112" s="43" t="s">
        <v>141</v>
      </c>
      <c r="BD112" s="289"/>
      <c r="BE112" s="289"/>
      <c r="BF112" s="54" t="s">
        <v>140</v>
      </c>
    </row>
    <row r="113" spans="1:58" ht="3.75" customHeight="1" thickBot="1">
      <c r="A113" s="37"/>
      <c r="B113" s="42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  <c r="BF113" s="39"/>
    </row>
    <row r="114" spans="1:58" ht="33.75" customHeight="1" thickBot="1">
      <c r="A114" s="26"/>
      <c r="B114" s="63" t="s">
        <v>155</v>
      </c>
      <c r="C114" s="285"/>
      <c r="D114" s="285"/>
      <c r="E114" s="285"/>
      <c r="F114" s="285"/>
      <c r="G114" s="285"/>
      <c r="H114" s="285"/>
      <c r="I114" s="285"/>
      <c r="J114" s="24" t="s">
        <v>141</v>
      </c>
      <c r="K114" s="286">
        <v>4</v>
      </c>
      <c r="L114" s="286"/>
      <c r="M114" s="254"/>
      <c r="N114" s="254"/>
      <c r="O114" s="24" t="s">
        <v>141</v>
      </c>
      <c r="P114" s="131"/>
      <c r="Q114" s="254"/>
      <c r="R114" s="254"/>
      <c r="S114" s="24" t="s">
        <v>141</v>
      </c>
      <c r="T114" s="131"/>
      <c r="U114" s="254"/>
      <c r="V114" s="254"/>
      <c r="W114" s="24" t="s">
        <v>141</v>
      </c>
      <c r="X114" s="131"/>
      <c r="Y114" s="254"/>
      <c r="Z114" s="254"/>
      <c r="AA114" s="24" t="s">
        <v>141</v>
      </c>
      <c r="AB114" s="253"/>
      <c r="AC114" s="253"/>
      <c r="AD114" s="253"/>
      <c r="AE114" s="254"/>
      <c r="AF114" s="254"/>
      <c r="AG114" s="254"/>
      <c r="AH114" s="24" t="s">
        <v>141</v>
      </c>
      <c r="AI114" s="253"/>
      <c r="AJ114" s="253"/>
      <c r="AK114" s="253"/>
      <c r="AL114" s="254"/>
      <c r="AM114" s="254"/>
      <c r="AN114" s="254"/>
      <c r="AO114" s="24" t="s">
        <v>141</v>
      </c>
      <c r="AP114" s="253"/>
      <c r="AQ114" s="253"/>
      <c r="AR114" s="253"/>
      <c r="AS114" s="254"/>
      <c r="AT114" s="254"/>
      <c r="AU114" s="254"/>
      <c r="AV114" s="24" t="s">
        <v>141</v>
      </c>
      <c r="AW114" s="253"/>
      <c r="AX114" s="253"/>
      <c r="AY114" s="253"/>
      <c r="AZ114" s="254">
        <v>144</v>
      </c>
      <c r="BA114" s="254"/>
      <c r="BB114" s="254"/>
      <c r="BC114" s="24" t="s">
        <v>141</v>
      </c>
      <c r="BD114" s="253">
        <v>4</v>
      </c>
      <c r="BE114" s="253"/>
      <c r="BF114" s="31"/>
    </row>
    <row r="115" spans="1:58" ht="3.75" customHeight="1" thickBot="1">
      <c r="A115" s="37"/>
      <c r="B115" s="42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  <c r="BF115" s="39"/>
    </row>
    <row r="116" spans="1:58" ht="35.25" customHeight="1" thickBot="1">
      <c r="A116" s="26"/>
      <c r="B116" s="21" t="s">
        <v>156</v>
      </c>
      <c r="C116" s="285"/>
      <c r="D116" s="285"/>
      <c r="E116" s="285"/>
      <c r="F116" s="285"/>
      <c r="G116" s="285"/>
      <c r="H116" s="285"/>
      <c r="I116" s="285"/>
      <c r="J116" s="24" t="s">
        <v>141</v>
      </c>
      <c r="K116" s="286">
        <v>6</v>
      </c>
      <c r="L116" s="286"/>
      <c r="M116" s="254"/>
      <c r="N116" s="254"/>
      <c r="O116" s="24" t="s">
        <v>141</v>
      </c>
      <c r="P116" s="131"/>
      <c r="Q116" s="254"/>
      <c r="R116" s="254"/>
      <c r="S116" s="24" t="s">
        <v>141</v>
      </c>
      <c r="T116" s="131"/>
      <c r="U116" s="254"/>
      <c r="V116" s="254"/>
      <c r="W116" s="24" t="s">
        <v>141</v>
      </c>
      <c r="X116" s="131"/>
      <c r="Y116" s="254"/>
      <c r="Z116" s="254"/>
      <c r="AA116" s="24" t="s">
        <v>141</v>
      </c>
      <c r="AB116" s="253"/>
      <c r="AC116" s="253"/>
      <c r="AD116" s="253"/>
      <c r="AE116" s="254"/>
      <c r="AF116" s="254"/>
      <c r="AG116" s="254"/>
      <c r="AH116" s="24" t="s">
        <v>141</v>
      </c>
      <c r="AI116" s="253"/>
      <c r="AJ116" s="253"/>
      <c r="AK116" s="253"/>
      <c r="AL116" s="254"/>
      <c r="AM116" s="254"/>
      <c r="AN116" s="254"/>
      <c r="AO116" s="24" t="s">
        <v>141</v>
      </c>
      <c r="AP116" s="253"/>
      <c r="AQ116" s="253"/>
      <c r="AR116" s="253"/>
      <c r="AS116" s="254"/>
      <c r="AT116" s="254"/>
      <c r="AU116" s="254"/>
      <c r="AV116" s="24" t="s">
        <v>141</v>
      </c>
      <c r="AW116" s="253"/>
      <c r="AX116" s="253"/>
      <c r="AY116" s="253"/>
      <c r="AZ116" s="254">
        <v>216</v>
      </c>
      <c r="BA116" s="254"/>
      <c r="BB116" s="254"/>
      <c r="BC116" s="24" t="s">
        <v>141</v>
      </c>
      <c r="BD116" s="253">
        <v>6</v>
      </c>
      <c r="BE116" s="253"/>
      <c r="BF116" s="31"/>
    </row>
    <row r="117" spans="1:58" ht="27" customHeight="1">
      <c r="A117" s="43"/>
      <c r="B117" s="50" t="s">
        <v>157</v>
      </c>
      <c r="C117" s="287"/>
      <c r="D117" s="287"/>
      <c r="E117" s="287"/>
      <c r="F117" s="287"/>
      <c r="G117" s="287"/>
      <c r="H117" s="287"/>
      <c r="I117" s="287"/>
      <c r="J117" s="43" t="s">
        <v>141</v>
      </c>
      <c r="K117" s="288">
        <v>5</v>
      </c>
      <c r="L117" s="288"/>
      <c r="M117" s="251"/>
      <c r="N117" s="251"/>
      <c r="O117" s="43" t="s">
        <v>141</v>
      </c>
      <c r="P117" s="64"/>
      <c r="Q117" s="251"/>
      <c r="R117" s="251"/>
      <c r="S117" s="43" t="s">
        <v>141</v>
      </c>
      <c r="T117" s="64"/>
      <c r="U117" s="251"/>
      <c r="V117" s="251"/>
      <c r="W117" s="43" t="s">
        <v>141</v>
      </c>
      <c r="X117" s="64"/>
      <c r="Y117" s="251"/>
      <c r="Z117" s="251"/>
      <c r="AA117" s="43" t="s">
        <v>141</v>
      </c>
      <c r="AB117" s="290"/>
      <c r="AC117" s="290"/>
      <c r="AD117" s="58"/>
      <c r="AE117" s="251"/>
      <c r="AF117" s="251"/>
      <c r="AG117" s="251"/>
      <c r="AH117" s="43" t="s">
        <v>141</v>
      </c>
      <c r="AI117" s="290"/>
      <c r="AJ117" s="290"/>
      <c r="AK117" s="58"/>
      <c r="AL117" s="251"/>
      <c r="AM117" s="251"/>
      <c r="AN117" s="251"/>
      <c r="AO117" s="43" t="s">
        <v>141</v>
      </c>
      <c r="AP117" s="290"/>
      <c r="AQ117" s="290"/>
      <c r="AR117" s="58"/>
      <c r="AS117" s="251"/>
      <c r="AT117" s="251"/>
      <c r="AU117" s="251"/>
      <c r="AV117" s="43" t="s">
        <v>141</v>
      </c>
      <c r="AW117" s="290"/>
      <c r="AX117" s="290"/>
      <c r="AY117" s="58"/>
      <c r="AZ117" s="251"/>
      <c r="BA117" s="251"/>
      <c r="BB117" s="251"/>
      <c r="BC117" s="43" t="s">
        <v>141</v>
      </c>
      <c r="BD117" s="64">
        <v>4</v>
      </c>
      <c r="BE117" s="58"/>
      <c r="BF117" s="54"/>
    </row>
    <row r="118" spans="1:58" ht="30" customHeight="1">
      <c r="A118" s="43"/>
      <c r="B118" s="50" t="s">
        <v>158</v>
      </c>
      <c r="C118" s="287"/>
      <c r="D118" s="287"/>
      <c r="E118" s="287"/>
      <c r="F118" s="287"/>
      <c r="G118" s="287"/>
      <c r="H118" s="287"/>
      <c r="I118" s="287"/>
      <c r="J118" s="43" t="s">
        <v>141</v>
      </c>
      <c r="K118" s="288">
        <v>1</v>
      </c>
      <c r="L118" s="288"/>
      <c r="M118" s="251"/>
      <c r="N118" s="251"/>
      <c r="O118" s="43" t="s">
        <v>141</v>
      </c>
      <c r="P118" s="64"/>
      <c r="Q118" s="251"/>
      <c r="R118" s="251"/>
      <c r="S118" s="43" t="s">
        <v>141</v>
      </c>
      <c r="T118" s="64"/>
      <c r="U118" s="251"/>
      <c r="V118" s="251"/>
      <c r="W118" s="43" t="s">
        <v>141</v>
      </c>
      <c r="X118" s="64"/>
      <c r="Y118" s="251"/>
      <c r="Z118" s="251"/>
      <c r="AA118" s="43" t="s">
        <v>141</v>
      </c>
      <c r="AB118" s="290"/>
      <c r="AC118" s="290"/>
      <c r="AD118" s="58"/>
      <c r="AE118" s="251"/>
      <c r="AF118" s="251"/>
      <c r="AG118" s="251"/>
      <c r="AH118" s="43" t="s">
        <v>141</v>
      </c>
      <c r="AI118" s="290"/>
      <c r="AJ118" s="290"/>
      <c r="AK118" s="58"/>
      <c r="AL118" s="251"/>
      <c r="AM118" s="251"/>
      <c r="AN118" s="251"/>
      <c r="AO118" s="43" t="s">
        <v>141</v>
      </c>
      <c r="AP118" s="290"/>
      <c r="AQ118" s="290"/>
      <c r="AR118" s="58"/>
      <c r="AS118" s="251"/>
      <c r="AT118" s="251"/>
      <c r="AU118" s="251"/>
      <c r="AV118" s="43" t="s">
        <v>141</v>
      </c>
      <c r="AW118" s="290"/>
      <c r="AX118" s="290"/>
      <c r="AY118" s="58"/>
      <c r="AZ118" s="251"/>
      <c r="BA118" s="251"/>
      <c r="BB118" s="251"/>
      <c r="BC118" s="43" t="s">
        <v>141</v>
      </c>
      <c r="BD118" s="64">
        <v>2</v>
      </c>
      <c r="BE118" s="58"/>
      <c r="BF118" s="54"/>
    </row>
    <row r="119" spans="1:58" ht="3.75" customHeight="1" thickBot="1">
      <c r="A119" s="37"/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  <c r="BF119" s="39"/>
    </row>
    <row r="120" spans="1:58" ht="27" customHeight="1" thickBot="1">
      <c r="A120" s="26"/>
      <c r="B120" s="296" t="s">
        <v>159</v>
      </c>
      <c r="C120" s="296"/>
      <c r="D120" s="296"/>
      <c r="E120" s="296"/>
      <c r="F120" s="296"/>
      <c r="G120" s="296"/>
      <c r="H120" s="296"/>
      <c r="I120" s="296"/>
      <c r="J120" s="296"/>
      <c r="K120" s="296"/>
      <c r="L120" s="296"/>
      <c r="M120" s="246" t="s">
        <v>336</v>
      </c>
      <c r="N120" s="247"/>
      <c r="O120" s="247"/>
      <c r="P120" s="247"/>
      <c r="Q120" s="247"/>
      <c r="R120" s="247"/>
      <c r="S120" s="247"/>
      <c r="T120" s="247"/>
      <c r="U120" s="291"/>
      <c r="V120" s="291"/>
      <c r="W120" s="291"/>
      <c r="X120" s="291"/>
      <c r="Y120" s="291"/>
      <c r="Z120" s="291"/>
      <c r="AA120" s="291"/>
      <c r="AB120" s="291"/>
      <c r="AC120" s="291"/>
      <c r="AD120" s="291"/>
      <c r="AE120" s="291"/>
      <c r="AF120" s="291"/>
      <c r="AG120" s="291"/>
      <c r="AH120" s="291"/>
      <c r="AI120" s="291"/>
      <c r="AJ120" s="291"/>
      <c r="AK120" s="291"/>
      <c r="AL120" s="291"/>
      <c r="AM120" s="291"/>
      <c r="AN120" s="291"/>
      <c r="AO120" s="291"/>
      <c r="AP120" s="291"/>
      <c r="AQ120" s="291"/>
      <c r="AR120" s="291"/>
      <c r="AS120" s="291"/>
      <c r="AT120" s="291"/>
      <c r="AU120" s="291"/>
      <c r="AV120" s="291"/>
      <c r="AW120" s="291"/>
      <c r="AX120" s="291"/>
      <c r="AY120" s="291"/>
      <c r="AZ120" s="291"/>
      <c r="BA120" s="291"/>
      <c r="BB120" s="291"/>
      <c r="BC120" s="291"/>
      <c r="BD120" s="291"/>
      <c r="BE120" s="291"/>
      <c r="BF120" s="65"/>
    </row>
    <row r="121" spans="1:58" ht="3.75" customHeight="1" thickBot="1">
      <c r="A121" s="37"/>
      <c r="B121" s="38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  <c r="BF121" s="39"/>
    </row>
    <row r="122" spans="1:58" ht="30" customHeight="1" thickBot="1">
      <c r="A122" s="26"/>
      <c r="B122" s="296" t="s">
        <v>160</v>
      </c>
      <c r="C122" s="296"/>
      <c r="D122" s="296"/>
      <c r="E122" s="296"/>
      <c r="F122" s="296"/>
      <c r="G122" s="296"/>
      <c r="H122" s="296"/>
      <c r="I122" s="296"/>
      <c r="J122" s="296"/>
      <c r="K122" s="296"/>
      <c r="L122" s="296"/>
      <c r="M122" s="291"/>
      <c r="N122" s="291"/>
      <c r="O122" s="291"/>
      <c r="P122" s="291"/>
      <c r="Q122" s="291"/>
      <c r="R122" s="291"/>
      <c r="S122" s="291"/>
      <c r="T122" s="291"/>
      <c r="U122" s="247"/>
      <c r="V122" s="247"/>
      <c r="W122" s="247"/>
      <c r="X122" s="247"/>
      <c r="Y122" s="247"/>
      <c r="Z122" s="247"/>
      <c r="AA122" s="247"/>
      <c r="AB122" s="247"/>
      <c r="AC122" s="247"/>
      <c r="AD122" s="248"/>
      <c r="AE122" s="246" t="s">
        <v>336</v>
      </c>
      <c r="AF122" s="247"/>
      <c r="AG122" s="247"/>
      <c r="AH122" s="247"/>
      <c r="AI122" s="247"/>
      <c r="AJ122" s="247"/>
      <c r="AK122" s="247"/>
      <c r="AL122" s="247"/>
      <c r="AM122" s="247"/>
      <c r="AN122" s="247"/>
      <c r="AO122" s="247"/>
      <c r="AP122" s="247"/>
      <c r="AQ122" s="247"/>
      <c r="AR122" s="248"/>
      <c r="AS122" s="246" t="s">
        <v>336</v>
      </c>
      <c r="AT122" s="247"/>
      <c r="AU122" s="247"/>
      <c r="AV122" s="247"/>
      <c r="AW122" s="247"/>
      <c r="AX122" s="247"/>
      <c r="AY122" s="247"/>
      <c r="AZ122" s="247"/>
      <c r="BA122" s="247"/>
      <c r="BB122" s="247"/>
      <c r="BC122" s="247"/>
      <c r="BD122" s="247"/>
      <c r="BE122" s="248"/>
      <c r="BF122" s="65"/>
    </row>
    <row r="123" spans="1:58" ht="3.75" customHeight="1" thickBot="1">
      <c r="A123" s="37"/>
      <c r="B123" s="38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  <c r="BF123" s="39"/>
    </row>
    <row r="124" spans="1:59" ht="36.75" customHeight="1" thickBot="1">
      <c r="A124" s="24"/>
      <c r="B124" s="128" t="s">
        <v>161</v>
      </c>
      <c r="C124" s="17">
        <f>C10+C27</f>
        <v>14</v>
      </c>
      <c r="D124" s="18">
        <f>D10+D27</f>
        <v>6</v>
      </c>
      <c r="E124" s="19">
        <v>44</v>
      </c>
      <c r="F124" s="129"/>
      <c r="G124" s="190">
        <v>5940</v>
      </c>
      <c r="H124" s="190">
        <v>232</v>
      </c>
      <c r="I124" s="190">
        <v>5708</v>
      </c>
      <c r="J124" s="18"/>
      <c r="K124" s="18"/>
      <c r="L124" s="19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9"/>
      <c r="AE124" s="17"/>
      <c r="AF124" s="18"/>
      <c r="AG124" s="18"/>
      <c r="AH124" s="18"/>
      <c r="AI124" s="18"/>
      <c r="AJ124" s="18"/>
      <c r="AK124" s="19"/>
      <c r="AL124" s="17"/>
      <c r="AM124" s="18"/>
      <c r="AN124" s="18"/>
      <c r="AO124" s="18"/>
      <c r="AP124" s="18"/>
      <c r="AQ124" s="18"/>
      <c r="AR124" s="19"/>
      <c r="AS124" s="17"/>
      <c r="AT124" s="18"/>
      <c r="AU124" s="18"/>
      <c r="AV124" s="18"/>
      <c r="AW124" s="18"/>
      <c r="AX124" s="18"/>
      <c r="AY124" s="19"/>
      <c r="AZ124" s="17"/>
      <c r="BA124" s="18"/>
      <c r="BB124" s="18"/>
      <c r="BC124" s="18"/>
      <c r="BD124" s="18"/>
      <c r="BE124" s="19"/>
      <c r="BF124" s="17"/>
      <c r="BG124" s="16"/>
    </row>
    <row r="125" spans="1:58" ht="3.75" customHeight="1">
      <c r="A125" s="39"/>
      <c r="B125" s="38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  <c r="BF125" s="39"/>
    </row>
    <row r="126" spans="1:58" ht="20.25" customHeight="1">
      <c r="A126" s="292"/>
      <c r="B126" s="293" t="s">
        <v>162</v>
      </c>
      <c r="C126" s="293"/>
      <c r="D126" s="293"/>
      <c r="E126" s="293"/>
      <c r="F126" s="293"/>
      <c r="G126" s="293"/>
      <c r="H126" s="293"/>
      <c r="I126" s="293"/>
      <c r="J126" s="293"/>
      <c r="K126" s="293"/>
      <c r="L126" s="293"/>
      <c r="M126" s="294">
        <v>1</v>
      </c>
      <c r="N126" s="294"/>
      <c r="O126" s="294"/>
      <c r="P126" s="294"/>
      <c r="Q126" s="294"/>
      <c r="R126" s="294"/>
      <c r="S126" s="294"/>
      <c r="T126" s="294"/>
      <c r="U126" s="294"/>
      <c r="V126" s="294"/>
      <c r="W126" s="294"/>
      <c r="X126" s="294"/>
      <c r="Y126" s="294">
        <v>2</v>
      </c>
      <c r="Z126" s="294"/>
      <c r="AA126" s="294"/>
      <c r="AB126" s="294"/>
      <c r="AC126" s="294"/>
      <c r="AD126" s="294"/>
      <c r="AE126" s="294">
        <v>2</v>
      </c>
      <c r="AF126" s="294"/>
      <c r="AG126" s="294"/>
      <c r="AH126" s="294"/>
      <c r="AI126" s="294"/>
      <c r="AJ126" s="294"/>
      <c r="AK126" s="294"/>
      <c r="AL126" s="294">
        <v>2</v>
      </c>
      <c r="AM126" s="294"/>
      <c r="AN126" s="294"/>
      <c r="AO126" s="294"/>
      <c r="AP126" s="294"/>
      <c r="AQ126" s="294"/>
      <c r="AR126" s="294"/>
      <c r="AS126" s="294">
        <v>1</v>
      </c>
      <c r="AT126" s="294"/>
      <c r="AU126" s="294"/>
      <c r="AV126" s="294"/>
      <c r="AW126" s="294"/>
      <c r="AX126" s="294"/>
      <c r="AY126" s="294"/>
      <c r="AZ126" s="294">
        <v>1</v>
      </c>
      <c r="BA126" s="294"/>
      <c r="BB126" s="294"/>
      <c r="BC126" s="294"/>
      <c r="BD126" s="294"/>
      <c r="BE126" s="294"/>
      <c r="BF126" s="20"/>
    </row>
    <row r="127" spans="1:58" ht="20.25" customHeight="1">
      <c r="A127" s="292"/>
      <c r="B127" s="293" t="s">
        <v>163</v>
      </c>
      <c r="C127" s="293"/>
      <c r="D127" s="293"/>
      <c r="E127" s="293"/>
      <c r="F127" s="293"/>
      <c r="G127" s="293"/>
      <c r="H127" s="293"/>
      <c r="I127" s="293"/>
      <c r="J127" s="293"/>
      <c r="K127" s="293"/>
      <c r="L127" s="293"/>
      <c r="M127" s="294"/>
      <c r="N127" s="294"/>
      <c r="O127" s="294"/>
      <c r="P127" s="294"/>
      <c r="Q127" s="294"/>
      <c r="R127" s="294"/>
      <c r="S127" s="294"/>
      <c r="T127" s="294"/>
      <c r="U127" s="294"/>
      <c r="V127" s="294"/>
      <c r="W127" s="294"/>
      <c r="X127" s="294"/>
      <c r="Y127" s="294"/>
      <c r="Z127" s="294"/>
      <c r="AA127" s="294"/>
      <c r="AB127" s="294"/>
      <c r="AC127" s="294"/>
      <c r="AD127" s="294"/>
      <c r="AE127" s="294">
        <v>2</v>
      </c>
      <c r="AF127" s="294"/>
      <c r="AG127" s="294"/>
      <c r="AH127" s="294"/>
      <c r="AI127" s="294"/>
      <c r="AJ127" s="294"/>
      <c r="AK127" s="294"/>
      <c r="AL127" s="294"/>
      <c r="AM127" s="294"/>
      <c r="AN127" s="294"/>
      <c r="AO127" s="294"/>
      <c r="AP127" s="294"/>
      <c r="AQ127" s="294"/>
      <c r="AR127" s="294"/>
      <c r="AS127" s="294">
        <v>2</v>
      </c>
      <c r="AT127" s="294"/>
      <c r="AU127" s="294"/>
      <c r="AV127" s="294"/>
      <c r="AW127" s="294"/>
      <c r="AX127" s="294"/>
      <c r="AY127" s="294"/>
      <c r="AZ127" s="294"/>
      <c r="BA127" s="294"/>
      <c r="BB127" s="294"/>
      <c r="BC127" s="294"/>
      <c r="BD127" s="294"/>
      <c r="BE127" s="294"/>
      <c r="BF127" s="20"/>
    </row>
    <row r="128" spans="1:58" ht="21.75" customHeight="1">
      <c r="A128" s="292"/>
      <c r="B128" s="293" t="s">
        <v>164</v>
      </c>
      <c r="C128" s="293"/>
      <c r="D128" s="293"/>
      <c r="E128" s="293"/>
      <c r="F128" s="293"/>
      <c r="G128" s="293"/>
      <c r="H128" s="293"/>
      <c r="I128" s="293"/>
      <c r="J128" s="293"/>
      <c r="K128" s="293"/>
      <c r="L128" s="293"/>
      <c r="M128" s="294">
        <v>3</v>
      </c>
      <c r="N128" s="294"/>
      <c r="O128" s="294"/>
      <c r="P128" s="294"/>
      <c r="Q128" s="294"/>
      <c r="R128" s="294"/>
      <c r="S128" s="294"/>
      <c r="T128" s="294"/>
      <c r="U128" s="294"/>
      <c r="V128" s="294"/>
      <c r="W128" s="294"/>
      <c r="X128" s="294"/>
      <c r="Y128" s="294">
        <v>10</v>
      </c>
      <c r="Z128" s="294"/>
      <c r="AA128" s="294"/>
      <c r="AB128" s="294"/>
      <c r="AC128" s="294"/>
      <c r="AD128" s="294"/>
      <c r="AE128" s="294">
        <v>5</v>
      </c>
      <c r="AF128" s="294"/>
      <c r="AG128" s="294"/>
      <c r="AH128" s="294"/>
      <c r="AI128" s="294"/>
      <c r="AJ128" s="294"/>
      <c r="AK128" s="294"/>
      <c r="AL128" s="294">
        <v>5</v>
      </c>
      <c r="AM128" s="294"/>
      <c r="AN128" s="294"/>
      <c r="AO128" s="294"/>
      <c r="AP128" s="294"/>
      <c r="AQ128" s="294"/>
      <c r="AR128" s="294"/>
      <c r="AS128" s="294">
        <v>3</v>
      </c>
      <c r="AT128" s="294"/>
      <c r="AU128" s="294"/>
      <c r="AV128" s="294"/>
      <c r="AW128" s="294"/>
      <c r="AX128" s="294"/>
      <c r="AY128" s="294"/>
      <c r="AZ128" s="294">
        <v>5</v>
      </c>
      <c r="BA128" s="294"/>
      <c r="BB128" s="294"/>
      <c r="BC128" s="294"/>
      <c r="BD128" s="294"/>
      <c r="BE128" s="294"/>
      <c r="BF128" s="20"/>
    </row>
    <row r="129" spans="1:58" ht="13.5" customHeight="1" hidden="1">
      <c r="A129" s="292"/>
      <c r="B129" s="295" t="s">
        <v>165</v>
      </c>
      <c r="C129" s="295"/>
      <c r="D129" s="295"/>
      <c r="E129" s="295"/>
      <c r="F129" s="295"/>
      <c r="G129" s="295"/>
      <c r="H129" s="295"/>
      <c r="I129" s="295"/>
      <c r="J129" s="295"/>
      <c r="K129" s="295"/>
      <c r="L129" s="295"/>
      <c r="M129" s="294"/>
      <c r="N129" s="294"/>
      <c r="O129" s="294"/>
      <c r="P129" s="294"/>
      <c r="Q129" s="294"/>
      <c r="R129" s="294"/>
      <c r="S129" s="294"/>
      <c r="T129" s="294"/>
      <c r="U129" s="294"/>
      <c r="V129" s="294"/>
      <c r="W129" s="294"/>
      <c r="X129" s="294"/>
      <c r="Y129" s="294"/>
      <c r="Z129" s="294"/>
      <c r="AA129" s="294"/>
      <c r="AB129" s="294"/>
      <c r="AC129" s="294"/>
      <c r="AD129" s="294"/>
      <c r="AE129" s="294"/>
      <c r="AF129" s="294"/>
      <c r="AG129" s="294"/>
      <c r="AH129" s="294"/>
      <c r="AI129" s="294"/>
      <c r="AJ129" s="294"/>
      <c r="AK129" s="294"/>
      <c r="AL129" s="294"/>
      <c r="AM129" s="294"/>
      <c r="AN129" s="294"/>
      <c r="AO129" s="294"/>
      <c r="AP129" s="294"/>
      <c r="AQ129" s="294"/>
      <c r="AR129" s="294"/>
      <c r="AS129" s="294"/>
      <c r="AT129" s="294"/>
      <c r="AU129" s="294"/>
      <c r="AV129" s="294"/>
      <c r="AW129" s="294"/>
      <c r="AX129" s="294"/>
      <c r="AY129" s="294"/>
      <c r="AZ129" s="294"/>
      <c r="BA129" s="294"/>
      <c r="BB129" s="294"/>
      <c r="BC129" s="294"/>
      <c r="BD129" s="294"/>
      <c r="BE129" s="294"/>
      <c r="BF129" s="20"/>
    </row>
    <row r="130" spans="1:58" ht="13.5" customHeight="1" hidden="1">
      <c r="A130" s="292"/>
      <c r="B130" s="295" t="s">
        <v>166</v>
      </c>
      <c r="C130" s="295"/>
      <c r="D130" s="295"/>
      <c r="E130" s="295"/>
      <c r="F130" s="295"/>
      <c r="G130" s="295"/>
      <c r="H130" s="295"/>
      <c r="I130" s="295"/>
      <c r="J130" s="295"/>
      <c r="K130" s="295"/>
      <c r="L130" s="295"/>
      <c r="M130" s="294"/>
      <c r="N130" s="294"/>
      <c r="O130" s="294"/>
      <c r="P130" s="294"/>
      <c r="Q130" s="294"/>
      <c r="R130" s="294"/>
      <c r="S130" s="294"/>
      <c r="T130" s="294"/>
      <c r="U130" s="294"/>
      <c r="V130" s="294"/>
      <c r="W130" s="294"/>
      <c r="X130" s="294"/>
      <c r="Y130" s="294"/>
      <c r="Z130" s="294"/>
      <c r="AA130" s="294"/>
      <c r="AB130" s="294"/>
      <c r="AC130" s="294"/>
      <c r="AD130" s="294"/>
      <c r="AE130" s="294"/>
      <c r="AF130" s="294"/>
      <c r="AG130" s="294"/>
      <c r="AH130" s="294"/>
      <c r="AI130" s="294"/>
      <c r="AJ130" s="294"/>
      <c r="AK130" s="294"/>
      <c r="AL130" s="294"/>
      <c r="AM130" s="294"/>
      <c r="AN130" s="294"/>
      <c r="AO130" s="294"/>
      <c r="AP130" s="294"/>
      <c r="AQ130" s="294"/>
      <c r="AR130" s="294"/>
      <c r="AS130" s="294"/>
      <c r="AT130" s="294"/>
      <c r="AU130" s="294"/>
      <c r="AV130" s="294"/>
      <c r="AW130" s="294"/>
      <c r="AX130" s="294"/>
      <c r="AY130" s="294"/>
      <c r="AZ130" s="294"/>
      <c r="BA130" s="294"/>
      <c r="BB130" s="294"/>
      <c r="BC130" s="294"/>
      <c r="BD130" s="294"/>
      <c r="BE130" s="294"/>
      <c r="BF130" s="20"/>
    </row>
  </sheetData>
  <sheetProtection/>
  <mergeCells count="352">
    <mergeCell ref="U130:X130"/>
    <mergeCell ref="Y130:AD130"/>
    <mergeCell ref="AL130:AR130"/>
    <mergeCell ref="AS130:AY130"/>
    <mergeCell ref="AZ130:BE130"/>
    <mergeCell ref="AE130:AK130"/>
    <mergeCell ref="B129:L129"/>
    <mergeCell ref="M129:P129"/>
    <mergeCell ref="Q129:T129"/>
    <mergeCell ref="AS129:AY129"/>
    <mergeCell ref="AZ129:BE129"/>
    <mergeCell ref="AL129:AR129"/>
    <mergeCell ref="U129:X129"/>
    <mergeCell ref="AE129:AK129"/>
    <mergeCell ref="AZ127:BE127"/>
    <mergeCell ref="AL128:AR128"/>
    <mergeCell ref="B128:L128"/>
    <mergeCell ref="M128:P128"/>
    <mergeCell ref="Q128:T128"/>
    <mergeCell ref="AE127:AK127"/>
    <mergeCell ref="AS128:AY128"/>
    <mergeCell ref="AZ128:BE128"/>
    <mergeCell ref="U128:X128"/>
    <mergeCell ref="Y128:AD128"/>
    <mergeCell ref="AE128:AK128"/>
    <mergeCell ref="AE126:AK126"/>
    <mergeCell ref="AS127:AY127"/>
    <mergeCell ref="AL126:AR126"/>
    <mergeCell ref="AS126:AY126"/>
    <mergeCell ref="B127:L127"/>
    <mergeCell ref="M127:P127"/>
    <mergeCell ref="Q127:T127"/>
    <mergeCell ref="U127:X127"/>
    <mergeCell ref="Y127:AD127"/>
    <mergeCell ref="AZ126:BE126"/>
    <mergeCell ref="AL127:AR127"/>
    <mergeCell ref="AZ120:BE120"/>
    <mergeCell ref="B122:L122"/>
    <mergeCell ref="M122:P122"/>
    <mergeCell ref="Q122:T122"/>
    <mergeCell ref="B120:L120"/>
    <mergeCell ref="U120:X120"/>
    <mergeCell ref="Y120:AD120"/>
    <mergeCell ref="AE120:AK120"/>
    <mergeCell ref="A126:A130"/>
    <mergeCell ref="B126:L126"/>
    <mergeCell ref="M126:P126"/>
    <mergeCell ref="Q126:T126"/>
    <mergeCell ref="U126:X126"/>
    <mergeCell ref="Y126:AD126"/>
    <mergeCell ref="Y129:AD129"/>
    <mergeCell ref="B130:L130"/>
    <mergeCell ref="M130:P130"/>
    <mergeCell ref="Q130:T130"/>
    <mergeCell ref="AE118:AG118"/>
    <mergeCell ref="AL120:AR120"/>
    <mergeCell ref="AS120:AY120"/>
    <mergeCell ref="AI118:AJ118"/>
    <mergeCell ref="AL118:AN118"/>
    <mergeCell ref="AP118:AQ118"/>
    <mergeCell ref="AS118:AU118"/>
    <mergeCell ref="AW118:AX118"/>
    <mergeCell ref="AZ117:BB117"/>
    <mergeCell ref="C118:I118"/>
    <mergeCell ref="K118:L118"/>
    <mergeCell ref="M118:N118"/>
    <mergeCell ref="Q118:R118"/>
    <mergeCell ref="U117:V117"/>
    <mergeCell ref="AZ118:BB118"/>
    <mergeCell ref="U118:V118"/>
    <mergeCell ref="Y118:Z118"/>
    <mergeCell ref="AB118:AC118"/>
    <mergeCell ref="C117:I117"/>
    <mergeCell ref="K117:L117"/>
    <mergeCell ref="M117:N117"/>
    <mergeCell ref="Q117:R117"/>
    <mergeCell ref="AL117:AN117"/>
    <mergeCell ref="AP117:AQ117"/>
    <mergeCell ref="AS116:AU116"/>
    <mergeCell ref="AW116:AY116"/>
    <mergeCell ref="AZ116:BB116"/>
    <mergeCell ref="BD116:BE116"/>
    <mergeCell ref="Y117:Z117"/>
    <mergeCell ref="AB117:AC117"/>
    <mergeCell ref="AE117:AG117"/>
    <mergeCell ref="AI117:AJ117"/>
    <mergeCell ref="AS117:AU117"/>
    <mergeCell ref="AW117:AX117"/>
    <mergeCell ref="Y116:Z116"/>
    <mergeCell ref="AB116:AD116"/>
    <mergeCell ref="AE116:AG116"/>
    <mergeCell ref="AI116:AK116"/>
    <mergeCell ref="AL116:AN116"/>
    <mergeCell ref="AP116:AR116"/>
    <mergeCell ref="AS114:AU114"/>
    <mergeCell ref="AW114:AY114"/>
    <mergeCell ref="AZ114:BB114"/>
    <mergeCell ref="BD114:BE114"/>
    <mergeCell ref="C116:I116"/>
    <mergeCell ref="K116:L116"/>
    <mergeCell ref="M116:N116"/>
    <mergeCell ref="Q116:R116"/>
    <mergeCell ref="Y114:Z114"/>
    <mergeCell ref="AB114:AD114"/>
    <mergeCell ref="AZ112:BA112"/>
    <mergeCell ref="BD112:BE112"/>
    <mergeCell ref="AE112:AF112"/>
    <mergeCell ref="AI112:AK112"/>
    <mergeCell ref="AL112:AM112"/>
    <mergeCell ref="AP112:AR112"/>
    <mergeCell ref="AS112:AT112"/>
    <mergeCell ref="AW112:AY112"/>
    <mergeCell ref="C114:I114"/>
    <mergeCell ref="K114:L114"/>
    <mergeCell ref="M114:N114"/>
    <mergeCell ref="Q114:R114"/>
    <mergeCell ref="U114:V114"/>
    <mergeCell ref="AE114:AG114"/>
    <mergeCell ref="AZ111:BA111"/>
    <mergeCell ref="BD111:BE111"/>
    <mergeCell ref="C112:G112"/>
    <mergeCell ref="K112:L112"/>
    <mergeCell ref="AB112:AD112"/>
    <mergeCell ref="AE111:AF111"/>
    <mergeCell ref="AI111:AK111"/>
    <mergeCell ref="AP111:AR111"/>
    <mergeCell ref="AS111:AT111"/>
    <mergeCell ref="AW111:AY111"/>
    <mergeCell ref="AZ110:BA110"/>
    <mergeCell ref="BD110:BE110"/>
    <mergeCell ref="AL110:AM110"/>
    <mergeCell ref="AP110:AR110"/>
    <mergeCell ref="AS110:AT110"/>
    <mergeCell ref="AW110:AY110"/>
    <mergeCell ref="C111:G111"/>
    <mergeCell ref="K111:L111"/>
    <mergeCell ref="AB111:AD111"/>
    <mergeCell ref="AE110:AF110"/>
    <mergeCell ref="AI110:AK110"/>
    <mergeCell ref="AL111:AM111"/>
    <mergeCell ref="C110:G110"/>
    <mergeCell ref="K110:L110"/>
    <mergeCell ref="AB110:AD110"/>
    <mergeCell ref="AS106:AT106"/>
    <mergeCell ref="AW106:AY106"/>
    <mergeCell ref="AE108:AF108"/>
    <mergeCell ref="AI108:AK108"/>
    <mergeCell ref="AL108:AM108"/>
    <mergeCell ref="AZ108:BA108"/>
    <mergeCell ref="AP107:AR107"/>
    <mergeCell ref="AS107:AT107"/>
    <mergeCell ref="AW107:AY107"/>
    <mergeCell ref="AZ107:BA107"/>
    <mergeCell ref="K107:L107"/>
    <mergeCell ref="AB107:AD107"/>
    <mergeCell ref="BD108:BE108"/>
    <mergeCell ref="AP108:AR108"/>
    <mergeCell ref="AS108:AT108"/>
    <mergeCell ref="AW108:AY108"/>
    <mergeCell ref="AZ106:BA106"/>
    <mergeCell ref="BD106:BE106"/>
    <mergeCell ref="AL106:AM106"/>
    <mergeCell ref="C108:G108"/>
    <mergeCell ref="K108:L108"/>
    <mergeCell ref="AB108:AD108"/>
    <mergeCell ref="AE107:AF107"/>
    <mergeCell ref="AI107:AK107"/>
    <mergeCell ref="BD107:BE107"/>
    <mergeCell ref="C107:G107"/>
    <mergeCell ref="BD104:BE104"/>
    <mergeCell ref="C106:G106"/>
    <mergeCell ref="K106:L106"/>
    <mergeCell ref="AB106:AD106"/>
    <mergeCell ref="AE104:AF104"/>
    <mergeCell ref="AI104:AK104"/>
    <mergeCell ref="AL104:AM104"/>
    <mergeCell ref="AP104:AR104"/>
    <mergeCell ref="AS104:AT104"/>
    <mergeCell ref="AW104:AY104"/>
    <mergeCell ref="C104:G104"/>
    <mergeCell ref="K104:L104"/>
    <mergeCell ref="AB104:AD104"/>
    <mergeCell ref="AE100:AF100"/>
    <mergeCell ref="AZ104:BA104"/>
    <mergeCell ref="AI100:AJ100"/>
    <mergeCell ref="AL100:AM100"/>
    <mergeCell ref="AP100:AQ100"/>
    <mergeCell ref="AS100:AT100"/>
    <mergeCell ref="AS92:AT92"/>
    <mergeCell ref="AI92:AJ92"/>
    <mergeCell ref="AL92:AM92"/>
    <mergeCell ref="AS98:AT98"/>
    <mergeCell ref="AE92:AF92"/>
    <mergeCell ref="AZ100:BA100"/>
    <mergeCell ref="AS99:AT99"/>
    <mergeCell ref="AW99:AX99"/>
    <mergeCell ref="AW98:AX98"/>
    <mergeCell ref="AZ98:BA98"/>
    <mergeCell ref="AE91:AF91"/>
    <mergeCell ref="AP98:AQ98"/>
    <mergeCell ref="AL85:AM85"/>
    <mergeCell ref="AP85:AQ85"/>
    <mergeCell ref="AB92:AC92"/>
    <mergeCell ref="AP92:AQ92"/>
    <mergeCell ref="AB91:AC91"/>
    <mergeCell ref="AW85:AX85"/>
    <mergeCell ref="AZ85:BA85"/>
    <mergeCell ref="AI91:AJ91"/>
    <mergeCell ref="AW70:AX70"/>
    <mergeCell ref="AZ70:BA70"/>
    <mergeCell ref="AL72:AM72"/>
    <mergeCell ref="AP72:AQ72"/>
    <mergeCell ref="AL71:AM71"/>
    <mergeCell ref="AW71:AX71"/>
    <mergeCell ref="AL91:AM91"/>
    <mergeCell ref="AB70:AC70"/>
    <mergeCell ref="AE70:AF70"/>
    <mergeCell ref="AZ78:BA78"/>
    <mergeCell ref="AB78:AC78"/>
    <mergeCell ref="AE78:AF78"/>
    <mergeCell ref="AI78:AJ78"/>
    <mergeCell ref="AL78:AM78"/>
    <mergeCell ref="AS78:AT78"/>
    <mergeCell ref="AP71:AQ71"/>
    <mergeCell ref="AB71:AC71"/>
    <mergeCell ref="BC5:BE5"/>
    <mergeCell ref="AW78:AX78"/>
    <mergeCell ref="AI70:AJ70"/>
    <mergeCell ref="AL70:AM70"/>
    <mergeCell ref="AP70:AQ70"/>
    <mergeCell ref="AL69:AM69"/>
    <mergeCell ref="AP69:AQ69"/>
    <mergeCell ref="AS69:AT69"/>
    <mergeCell ref="AW69:AX69"/>
    <mergeCell ref="AS70:AT70"/>
    <mergeCell ref="AS5:AS6"/>
    <mergeCell ref="AT5:AT6"/>
    <mergeCell ref="AZ69:BA69"/>
    <mergeCell ref="BF5:BF6"/>
    <mergeCell ref="AB69:AC69"/>
    <mergeCell ref="AE69:AF69"/>
    <mergeCell ref="AI69:AJ69"/>
    <mergeCell ref="AU5:AU6"/>
    <mergeCell ref="AV5:AY5"/>
    <mergeCell ref="AZ5:AZ6"/>
    <mergeCell ref="AE5:AE6"/>
    <mergeCell ref="AF5:AF6"/>
    <mergeCell ref="AG5:AG6"/>
    <mergeCell ref="AH5:AK5"/>
    <mergeCell ref="BA5:BA6"/>
    <mergeCell ref="BB5:BB6"/>
    <mergeCell ref="AL5:AL6"/>
    <mergeCell ref="AM5:AM6"/>
    <mergeCell ref="AN5:AN6"/>
    <mergeCell ref="AO5:AR5"/>
    <mergeCell ref="AE4:AK4"/>
    <mergeCell ref="AL4:AR4"/>
    <mergeCell ref="AS4:AY4"/>
    <mergeCell ref="AZ4:BE4"/>
    <mergeCell ref="M5:M6"/>
    <mergeCell ref="N5:N6"/>
    <mergeCell ref="O5:P5"/>
    <mergeCell ref="Q5:Q6"/>
    <mergeCell ref="R5:R6"/>
    <mergeCell ref="Z5:Z6"/>
    <mergeCell ref="AE3:AK3"/>
    <mergeCell ref="AL3:AR3"/>
    <mergeCell ref="AS3:AY3"/>
    <mergeCell ref="AZ3:BE3"/>
    <mergeCell ref="I4:I6"/>
    <mergeCell ref="J4:L4"/>
    <mergeCell ref="M4:P4"/>
    <mergeCell ref="Q4:T4"/>
    <mergeCell ref="U4:X4"/>
    <mergeCell ref="Y4:AD4"/>
    <mergeCell ref="Q3:T3"/>
    <mergeCell ref="U3:X3"/>
    <mergeCell ref="Y3:AD3"/>
    <mergeCell ref="S5:T5"/>
    <mergeCell ref="U5:U6"/>
    <mergeCell ref="V5:V6"/>
    <mergeCell ref="W5:X5"/>
    <mergeCell ref="Y5:Y6"/>
    <mergeCell ref="AA5:AD5"/>
    <mergeCell ref="U2:AD2"/>
    <mergeCell ref="AE2:AR2"/>
    <mergeCell ref="AS2:BE2"/>
    <mergeCell ref="G3:G6"/>
    <mergeCell ref="H3:H6"/>
    <mergeCell ref="I3:L3"/>
    <mergeCell ref="J5:J6"/>
    <mergeCell ref="K5:K6"/>
    <mergeCell ref="L5:L6"/>
    <mergeCell ref="M3:P3"/>
    <mergeCell ref="F3:F6"/>
    <mergeCell ref="A1:A6"/>
    <mergeCell ref="B1:B6"/>
    <mergeCell ref="C1:F2"/>
    <mergeCell ref="G1:L2"/>
    <mergeCell ref="M1:BF1"/>
    <mergeCell ref="C3:C6"/>
    <mergeCell ref="D3:D6"/>
    <mergeCell ref="E3:E6"/>
    <mergeCell ref="M2:T2"/>
    <mergeCell ref="AE71:AF71"/>
    <mergeCell ref="AI71:AJ71"/>
    <mergeCell ref="AB85:AC85"/>
    <mergeCell ref="AE85:AF85"/>
    <mergeCell ref="AI85:AJ85"/>
    <mergeCell ref="AE72:AF72"/>
    <mergeCell ref="AI72:AJ72"/>
    <mergeCell ref="AB72:AC72"/>
    <mergeCell ref="AW92:AX92"/>
    <mergeCell ref="AZ92:BA92"/>
    <mergeCell ref="AP91:AQ91"/>
    <mergeCell ref="AZ71:BA71"/>
    <mergeCell ref="AS71:AT71"/>
    <mergeCell ref="AS72:AT72"/>
    <mergeCell ref="AW72:AX72"/>
    <mergeCell ref="AZ72:BA72"/>
    <mergeCell ref="AS85:AT85"/>
    <mergeCell ref="AP78:AQ78"/>
    <mergeCell ref="AI106:AK106"/>
    <mergeCell ref="AL107:AM107"/>
    <mergeCell ref="U116:V116"/>
    <mergeCell ref="AZ91:BA91"/>
    <mergeCell ref="AS91:AT91"/>
    <mergeCell ref="AW91:AX91"/>
    <mergeCell ref="AB98:AC98"/>
    <mergeCell ref="AE98:AF98"/>
    <mergeCell ref="AI98:AJ98"/>
    <mergeCell ref="AL98:AM98"/>
    <mergeCell ref="AP99:AQ99"/>
    <mergeCell ref="AB99:AC99"/>
    <mergeCell ref="AW100:AX100"/>
    <mergeCell ref="U122:AD122"/>
    <mergeCell ref="AE122:AR122"/>
    <mergeCell ref="AP106:AR106"/>
    <mergeCell ref="AI114:AK114"/>
    <mergeCell ref="AL114:AN114"/>
    <mergeCell ref="AP114:AR114"/>
    <mergeCell ref="AE106:AF106"/>
    <mergeCell ref="A12:A13"/>
    <mergeCell ref="A17:A18"/>
    <mergeCell ref="A20:A21"/>
    <mergeCell ref="AS122:BE122"/>
    <mergeCell ref="AB100:AC100"/>
    <mergeCell ref="M120:T120"/>
    <mergeCell ref="AZ99:BA99"/>
    <mergeCell ref="AE99:AF99"/>
    <mergeCell ref="AI99:AJ99"/>
    <mergeCell ref="AL99:AM99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D101"/>
  <sheetViews>
    <sheetView showGridLines="0" zoomScalePageLayoutView="0" workbookViewId="0" topLeftCell="A1">
      <selection activeCell="A1" sqref="A1"/>
    </sheetView>
  </sheetViews>
  <sheetFormatPr defaultColWidth="14.66015625" defaultRowHeight="13.5" customHeight="1"/>
  <cols>
    <col min="1" max="1" width="3.33203125" style="2" customWidth="1"/>
    <col min="2" max="2" width="73.33203125" style="2" customWidth="1"/>
    <col min="3" max="3" width="20" style="2" customWidth="1"/>
    <col min="4" max="4" width="43.33203125" style="2" customWidth="1"/>
    <col min="5" max="16384" width="14.66015625" style="2" customWidth="1"/>
  </cols>
  <sheetData>
    <row r="1" spans="1:4" ht="15" customHeight="1">
      <c r="A1" s="5"/>
      <c r="B1" s="299" t="s">
        <v>1</v>
      </c>
      <c r="C1" s="299"/>
      <c r="D1" s="299"/>
    </row>
    <row r="2" spans="1:4" ht="14.25" customHeight="1" hidden="1">
      <c r="A2" s="5"/>
      <c r="B2" s="297"/>
      <c r="C2" s="297"/>
      <c r="D2" s="297"/>
    </row>
    <row r="3" spans="1:4" ht="14.25" customHeight="1" hidden="1">
      <c r="A3" s="5"/>
      <c r="B3" s="297"/>
      <c r="C3" s="297"/>
      <c r="D3" s="297"/>
    </row>
    <row r="4" spans="1:4" ht="14.25" customHeight="1" hidden="1">
      <c r="A4" s="5"/>
      <c r="B4" s="297"/>
      <c r="C4" s="297"/>
      <c r="D4" s="297"/>
    </row>
    <row r="5" spans="1:4" ht="14.25" customHeight="1" hidden="1">
      <c r="A5" s="5"/>
      <c r="B5" s="297"/>
      <c r="C5" s="297"/>
      <c r="D5" s="297"/>
    </row>
    <row r="6" spans="1:4" ht="14.25" customHeight="1" hidden="1">
      <c r="A6" s="5"/>
      <c r="B6" s="297"/>
      <c r="C6" s="297"/>
      <c r="D6" s="297"/>
    </row>
    <row r="7" spans="1:4" ht="14.25" customHeight="1" hidden="1">
      <c r="A7" s="5"/>
      <c r="B7" s="297"/>
      <c r="C7" s="297"/>
      <c r="D7" s="297"/>
    </row>
    <row r="8" spans="1:4" ht="14.25" customHeight="1" hidden="1">
      <c r="A8" s="5"/>
      <c r="B8" s="297"/>
      <c r="C8" s="297"/>
      <c r="D8" s="297"/>
    </row>
    <row r="9" spans="1:4" ht="14.25" customHeight="1" hidden="1">
      <c r="A9" s="5"/>
      <c r="B9" s="297"/>
      <c r="C9" s="297"/>
      <c r="D9" s="297"/>
    </row>
    <row r="10" spans="1:4" ht="14.25" customHeight="1" hidden="1">
      <c r="A10" s="5"/>
      <c r="B10" s="297"/>
      <c r="C10" s="297"/>
      <c r="D10" s="297"/>
    </row>
    <row r="11" spans="1:4" ht="14.25" customHeight="1" hidden="1">
      <c r="A11" s="5"/>
      <c r="B11" s="297"/>
      <c r="C11" s="297"/>
      <c r="D11" s="297"/>
    </row>
    <row r="12" spans="1:4" ht="14.25" customHeight="1" hidden="1">
      <c r="A12" s="5"/>
      <c r="B12" s="297"/>
      <c r="C12" s="297"/>
      <c r="D12" s="297"/>
    </row>
    <row r="13" spans="1:4" ht="14.25" customHeight="1" hidden="1">
      <c r="A13" s="5"/>
      <c r="B13" s="297"/>
      <c r="C13" s="297"/>
      <c r="D13" s="297"/>
    </row>
    <row r="14" spans="1:4" ht="14.25" customHeight="1" hidden="1">
      <c r="A14" s="5"/>
      <c r="B14" s="297"/>
      <c r="C14" s="297"/>
      <c r="D14" s="297"/>
    </row>
    <row r="15" spans="1:4" ht="14.25" customHeight="1" hidden="1">
      <c r="A15" s="5"/>
      <c r="B15" s="297"/>
      <c r="C15" s="297"/>
      <c r="D15" s="297"/>
    </row>
    <row r="16" spans="1:4" ht="14.25" customHeight="1" hidden="1">
      <c r="A16" s="5"/>
      <c r="B16" s="297"/>
      <c r="C16" s="297"/>
      <c r="D16" s="297"/>
    </row>
    <row r="17" spans="1:4" ht="14.25" customHeight="1" hidden="1">
      <c r="A17" s="5"/>
      <c r="B17" s="297"/>
      <c r="C17" s="297"/>
      <c r="D17" s="297"/>
    </row>
    <row r="18" spans="1:4" ht="14.25" customHeight="1" hidden="1">
      <c r="A18" s="5"/>
      <c r="B18" s="297"/>
      <c r="C18" s="297"/>
      <c r="D18" s="297"/>
    </row>
    <row r="19" spans="1:4" ht="14.25" customHeight="1" hidden="1">
      <c r="A19" s="5"/>
      <c r="B19" s="297"/>
      <c r="C19" s="297"/>
      <c r="D19" s="297"/>
    </row>
    <row r="20" spans="1:4" ht="14.25" customHeight="1" hidden="1">
      <c r="A20" s="5"/>
      <c r="B20" s="297"/>
      <c r="C20" s="297"/>
      <c r="D20" s="297"/>
    </row>
    <row r="21" spans="1:4" ht="14.25" customHeight="1" hidden="1">
      <c r="A21" s="5"/>
      <c r="B21" s="297"/>
      <c r="C21" s="297"/>
      <c r="D21" s="297"/>
    </row>
    <row r="22" spans="1:4" ht="14.25" customHeight="1" hidden="1">
      <c r="A22" s="5"/>
      <c r="B22" s="297"/>
      <c r="C22" s="297"/>
      <c r="D22" s="297"/>
    </row>
    <row r="23" spans="1:4" ht="14.25" customHeight="1" hidden="1">
      <c r="A23" s="5"/>
      <c r="B23" s="297"/>
      <c r="C23" s="297"/>
      <c r="D23" s="297"/>
    </row>
    <row r="24" spans="1:4" ht="14.25" customHeight="1" hidden="1">
      <c r="A24" s="5"/>
      <c r="B24" s="297"/>
      <c r="C24" s="297"/>
      <c r="D24" s="297"/>
    </row>
    <row r="25" spans="1:4" ht="14.25" customHeight="1" hidden="1">
      <c r="A25" s="5"/>
      <c r="B25" s="297"/>
      <c r="C25" s="297"/>
      <c r="D25" s="297"/>
    </row>
    <row r="26" spans="1:4" ht="14.25" customHeight="1" hidden="1">
      <c r="A26" s="5"/>
      <c r="B26" s="297"/>
      <c r="C26" s="297"/>
      <c r="D26" s="297"/>
    </row>
    <row r="27" spans="1:4" ht="14.25" customHeight="1" hidden="1">
      <c r="A27" s="5"/>
      <c r="B27" s="297"/>
      <c r="C27" s="297"/>
      <c r="D27" s="297"/>
    </row>
    <row r="28" spans="1:4" ht="14.25" customHeight="1" hidden="1">
      <c r="A28" s="5"/>
      <c r="B28" s="297"/>
      <c r="C28" s="297"/>
      <c r="D28" s="297"/>
    </row>
    <row r="29" spans="1:4" ht="14.25" customHeight="1" hidden="1">
      <c r="A29" s="5"/>
      <c r="B29" s="297"/>
      <c r="C29" s="297"/>
      <c r="D29" s="297"/>
    </row>
    <row r="30" spans="1:4" ht="14.25" customHeight="1" hidden="1">
      <c r="A30" s="5"/>
      <c r="B30" s="297"/>
      <c r="C30" s="297"/>
      <c r="D30" s="297"/>
    </row>
    <row r="31" spans="1:4" ht="14.25" customHeight="1" hidden="1">
      <c r="A31" s="5"/>
      <c r="B31" s="297"/>
      <c r="C31" s="297"/>
      <c r="D31" s="297"/>
    </row>
    <row r="32" spans="1:4" ht="14.25" customHeight="1" hidden="1">
      <c r="A32" s="5"/>
      <c r="B32" s="297"/>
      <c r="C32" s="297"/>
      <c r="D32" s="297"/>
    </row>
    <row r="33" spans="1:4" ht="14.25" customHeight="1" hidden="1">
      <c r="A33" s="5"/>
      <c r="B33" s="297"/>
      <c r="C33" s="297"/>
      <c r="D33" s="297"/>
    </row>
    <row r="34" spans="1:4" ht="14.25" customHeight="1" hidden="1">
      <c r="A34" s="5"/>
      <c r="B34" s="297"/>
      <c r="C34" s="297"/>
      <c r="D34" s="297"/>
    </row>
    <row r="35" spans="1:4" ht="14.25" customHeight="1" hidden="1">
      <c r="A35" s="5"/>
      <c r="B35" s="297"/>
      <c r="C35" s="297"/>
      <c r="D35" s="297"/>
    </row>
    <row r="36" spans="1:4" ht="14.25" customHeight="1" hidden="1">
      <c r="A36" s="5"/>
      <c r="B36" s="297"/>
      <c r="C36" s="297"/>
      <c r="D36" s="297"/>
    </row>
    <row r="37" spans="1:4" ht="14.25" customHeight="1" hidden="1">
      <c r="A37" s="5"/>
      <c r="B37" s="297"/>
      <c r="C37" s="297"/>
      <c r="D37" s="297"/>
    </row>
    <row r="38" spans="1:4" ht="14.25" customHeight="1" hidden="1">
      <c r="A38" s="5"/>
      <c r="B38" s="297"/>
      <c r="C38" s="297"/>
      <c r="D38" s="297"/>
    </row>
    <row r="39" spans="1:4" ht="14.25" customHeight="1" hidden="1">
      <c r="A39" s="5"/>
      <c r="B39" s="297"/>
      <c r="C39" s="297"/>
      <c r="D39" s="297"/>
    </row>
    <row r="40" spans="1:4" ht="14.25" customHeight="1" hidden="1">
      <c r="A40" s="5"/>
      <c r="B40" s="297"/>
      <c r="C40" s="297"/>
      <c r="D40" s="297"/>
    </row>
    <row r="41" spans="1:4" ht="14.25" customHeight="1" hidden="1">
      <c r="A41" s="5"/>
      <c r="B41" s="297"/>
      <c r="C41" s="297"/>
      <c r="D41" s="297"/>
    </row>
    <row r="42" spans="1:4" ht="14.25" customHeight="1" hidden="1">
      <c r="A42" s="5"/>
      <c r="B42" s="297"/>
      <c r="C42" s="297"/>
      <c r="D42" s="297"/>
    </row>
    <row r="43" spans="1:4" ht="14.25" customHeight="1" hidden="1">
      <c r="A43" s="5"/>
      <c r="B43" s="297"/>
      <c r="C43" s="297"/>
      <c r="D43" s="297"/>
    </row>
    <row r="44" spans="1:4" ht="14.25" customHeight="1" hidden="1">
      <c r="A44" s="5"/>
      <c r="B44" s="297"/>
      <c r="C44" s="297"/>
      <c r="D44" s="297"/>
    </row>
    <row r="45" spans="1:4" ht="14.25" customHeight="1" hidden="1">
      <c r="A45" s="5"/>
      <c r="B45" s="297"/>
      <c r="C45" s="297"/>
      <c r="D45" s="297"/>
    </row>
    <row r="46" spans="1:4" ht="14.25" customHeight="1" hidden="1">
      <c r="A46" s="5"/>
      <c r="B46" s="297"/>
      <c r="C46" s="297"/>
      <c r="D46" s="297"/>
    </row>
    <row r="47" spans="1:4" ht="14.25" customHeight="1" hidden="1">
      <c r="A47" s="5"/>
      <c r="B47" s="297"/>
      <c r="C47" s="297"/>
      <c r="D47" s="297"/>
    </row>
    <row r="48" spans="1:4" ht="14.25" customHeight="1" hidden="1">
      <c r="A48" s="5"/>
      <c r="B48" s="297"/>
      <c r="C48" s="297"/>
      <c r="D48" s="297"/>
    </row>
    <row r="49" spans="1:4" ht="14.25" customHeight="1" hidden="1">
      <c r="A49" s="5"/>
      <c r="B49" s="297"/>
      <c r="C49" s="297"/>
      <c r="D49" s="297"/>
    </row>
    <row r="50" spans="1:4" ht="14.25" customHeight="1" hidden="1">
      <c r="A50" s="5"/>
      <c r="B50" s="297"/>
      <c r="C50" s="297"/>
      <c r="D50" s="297"/>
    </row>
    <row r="51" spans="1:4" ht="14.25" customHeight="1" hidden="1">
      <c r="A51" s="5"/>
      <c r="B51" s="297"/>
      <c r="C51" s="297"/>
      <c r="D51" s="297"/>
    </row>
    <row r="52" spans="1:4" ht="14.25" customHeight="1" hidden="1">
      <c r="A52" s="5"/>
      <c r="B52" s="297"/>
      <c r="C52" s="297"/>
      <c r="D52" s="297"/>
    </row>
    <row r="53" spans="1:4" ht="14.25" customHeight="1" hidden="1">
      <c r="A53" s="5"/>
      <c r="B53" s="297"/>
      <c r="C53" s="297"/>
      <c r="D53" s="297"/>
    </row>
    <row r="54" spans="1:4" ht="14.25" customHeight="1" hidden="1">
      <c r="A54" s="5"/>
      <c r="B54" s="297"/>
      <c r="C54" s="297"/>
      <c r="D54" s="297"/>
    </row>
    <row r="55" spans="1:4" ht="14.25" customHeight="1" hidden="1">
      <c r="A55" s="5"/>
      <c r="B55" s="297"/>
      <c r="C55" s="297"/>
      <c r="D55" s="297"/>
    </row>
    <row r="56" spans="1:4" ht="14.25" customHeight="1" hidden="1">
      <c r="A56" s="5"/>
      <c r="B56" s="297"/>
      <c r="C56" s="297"/>
      <c r="D56" s="297"/>
    </row>
    <row r="57" spans="1:4" ht="14.25" customHeight="1" hidden="1">
      <c r="A57" s="5"/>
      <c r="B57" s="297"/>
      <c r="C57" s="297"/>
      <c r="D57" s="297"/>
    </row>
    <row r="58" spans="1:4" ht="14.25" customHeight="1" hidden="1">
      <c r="A58" s="5"/>
      <c r="B58" s="297"/>
      <c r="C58" s="297"/>
      <c r="D58" s="297"/>
    </row>
    <row r="59" spans="1:4" ht="14.25" customHeight="1" hidden="1">
      <c r="A59" s="5"/>
      <c r="B59" s="297"/>
      <c r="C59" s="297"/>
      <c r="D59" s="297"/>
    </row>
    <row r="60" spans="1:4" ht="14.25" customHeight="1" hidden="1">
      <c r="A60" s="5"/>
      <c r="B60" s="297"/>
      <c r="C60" s="297"/>
      <c r="D60" s="297"/>
    </row>
    <row r="61" spans="1:4" ht="14.25" customHeight="1" hidden="1">
      <c r="A61" s="5"/>
      <c r="B61" s="297"/>
      <c r="C61" s="297"/>
      <c r="D61" s="297"/>
    </row>
    <row r="62" spans="1:4" ht="14.25" customHeight="1" hidden="1">
      <c r="A62" s="5"/>
      <c r="B62" s="297"/>
      <c r="C62" s="297"/>
      <c r="D62" s="297"/>
    </row>
    <row r="63" spans="1:4" ht="14.25" customHeight="1">
      <c r="A63" s="5"/>
      <c r="B63" s="297"/>
      <c r="C63" s="297"/>
      <c r="D63" s="297"/>
    </row>
    <row r="64" spans="1:4" ht="14.25" customHeight="1">
      <c r="A64" s="5"/>
      <c r="B64" s="297"/>
      <c r="C64" s="297"/>
      <c r="D64" s="297"/>
    </row>
    <row r="65" spans="1:4" ht="14.25" customHeight="1">
      <c r="A65" s="5"/>
      <c r="B65" s="297"/>
      <c r="C65" s="297"/>
      <c r="D65" s="297"/>
    </row>
    <row r="66" spans="1:4" ht="14.25" customHeight="1">
      <c r="A66" s="5"/>
      <c r="B66" s="297"/>
      <c r="C66" s="297"/>
      <c r="D66" s="297"/>
    </row>
    <row r="67" spans="1:4" ht="14.25" customHeight="1">
      <c r="A67" s="5"/>
      <c r="B67" s="297"/>
      <c r="C67" s="297"/>
      <c r="D67" s="297"/>
    </row>
    <row r="68" spans="1:4" ht="14.25" customHeight="1">
      <c r="A68" s="5"/>
      <c r="B68" s="297"/>
      <c r="C68" s="297"/>
      <c r="D68" s="297"/>
    </row>
    <row r="69" spans="1:4" ht="14.25" customHeight="1">
      <c r="A69" s="5"/>
      <c r="B69" s="297"/>
      <c r="C69" s="297"/>
      <c r="D69" s="297"/>
    </row>
    <row r="70" spans="1:4" ht="14.25" customHeight="1">
      <c r="A70" s="5"/>
      <c r="B70" s="297"/>
      <c r="C70" s="297"/>
      <c r="D70" s="297"/>
    </row>
    <row r="71" spans="1:4" ht="14.25" customHeight="1">
      <c r="A71" s="5"/>
      <c r="B71" s="297"/>
      <c r="C71" s="297"/>
      <c r="D71" s="297"/>
    </row>
    <row r="72" spans="1:4" ht="14.25" customHeight="1">
      <c r="A72" s="5"/>
      <c r="B72" s="297"/>
      <c r="C72" s="297"/>
      <c r="D72" s="297"/>
    </row>
    <row r="73" spans="1:4" ht="14.25" customHeight="1">
      <c r="A73" s="5"/>
      <c r="B73" s="297"/>
      <c r="C73" s="297"/>
      <c r="D73" s="297"/>
    </row>
    <row r="74" spans="1:4" ht="14.25" customHeight="1">
      <c r="A74" s="5"/>
      <c r="B74" s="297"/>
      <c r="C74" s="297"/>
      <c r="D74" s="297"/>
    </row>
    <row r="75" spans="1:4" ht="14.25" customHeight="1">
      <c r="A75" s="5"/>
      <c r="B75" s="297"/>
      <c r="C75" s="297"/>
      <c r="D75" s="297"/>
    </row>
    <row r="76" spans="1:4" ht="14.25" customHeight="1">
      <c r="A76" s="5"/>
      <c r="B76" s="297"/>
      <c r="C76" s="297"/>
      <c r="D76" s="297"/>
    </row>
    <row r="77" spans="1:4" ht="14.25" customHeight="1">
      <c r="A77" s="5"/>
      <c r="B77" s="297"/>
      <c r="C77" s="297"/>
      <c r="D77" s="297"/>
    </row>
    <row r="78" spans="1:4" ht="14.25" customHeight="1">
      <c r="A78" s="5"/>
      <c r="B78" s="297"/>
      <c r="C78" s="297"/>
      <c r="D78" s="297"/>
    </row>
    <row r="79" spans="1:4" ht="14.25" customHeight="1">
      <c r="A79" s="5"/>
      <c r="B79" s="297"/>
      <c r="C79" s="297"/>
      <c r="D79" s="297"/>
    </row>
    <row r="80" spans="1:4" ht="14.25" customHeight="1">
      <c r="A80" s="5"/>
      <c r="B80" s="297"/>
      <c r="C80" s="297"/>
      <c r="D80" s="297"/>
    </row>
    <row r="81" spans="1:4" ht="14.25" customHeight="1">
      <c r="A81" s="5"/>
      <c r="B81" s="297"/>
      <c r="C81" s="297"/>
      <c r="D81" s="297"/>
    </row>
    <row r="82" spans="1:4" ht="15" customHeight="1">
      <c r="A82" s="5"/>
      <c r="B82" s="298" t="s">
        <v>0</v>
      </c>
      <c r="C82" s="298"/>
      <c r="D82" s="298"/>
    </row>
    <row r="83" spans="1:4" ht="14.25" customHeight="1">
      <c r="A83" s="5"/>
      <c r="B83" s="3"/>
      <c r="C83" s="4"/>
      <c r="D83" s="3"/>
    </row>
    <row r="84" spans="1:4" ht="14.25" customHeight="1">
      <c r="A84" s="5"/>
      <c r="B84" s="3"/>
      <c r="C84" s="4"/>
      <c r="D84" s="3"/>
    </row>
    <row r="85" spans="1:4" ht="14.25" customHeight="1">
      <c r="A85" s="5"/>
      <c r="B85" s="3"/>
      <c r="C85" s="4"/>
      <c r="D85" s="3"/>
    </row>
    <row r="86" spans="1:4" ht="14.25" customHeight="1">
      <c r="A86" s="5"/>
      <c r="B86" s="3"/>
      <c r="C86" s="4"/>
      <c r="D86" s="3"/>
    </row>
    <row r="87" spans="1:4" ht="14.25" customHeight="1">
      <c r="A87" s="5"/>
      <c r="B87" s="3"/>
      <c r="C87" s="4"/>
      <c r="D87" s="3"/>
    </row>
    <row r="88" spans="1:4" ht="14.25" customHeight="1">
      <c r="A88" s="5"/>
      <c r="B88" s="3"/>
      <c r="C88" s="4"/>
      <c r="D88" s="3"/>
    </row>
    <row r="89" spans="1:4" ht="14.25" customHeight="1">
      <c r="A89" s="5"/>
      <c r="B89" s="3"/>
      <c r="C89" s="4"/>
      <c r="D89" s="3"/>
    </row>
    <row r="90" spans="1:4" ht="14.25" customHeight="1">
      <c r="A90" s="5"/>
      <c r="B90" s="3"/>
      <c r="C90" s="4"/>
      <c r="D90" s="3"/>
    </row>
    <row r="91" spans="1:4" ht="14.25" customHeight="1">
      <c r="A91" s="5"/>
      <c r="B91" s="3"/>
      <c r="C91" s="4"/>
      <c r="D91" s="3"/>
    </row>
    <row r="92" spans="1:4" ht="14.25" customHeight="1">
      <c r="A92" s="5"/>
      <c r="B92" s="3"/>
      <c r="C92" s="4"/>
      <c r="D92" s="3"/>
    </row>
    <row r="93" spans="1:4" ht="14.25" customHeight="1">
      <c r="A93" s="5"/>
      <c r="B93" s="3"/>
      <c r="C93" s="4"/>
      <c r="D93" s="3"/>
    </row>
    <row r="94" spans="1:4" ht="14.25" customHeight="1">
      <c r="A94" s="5"/>
      <c r="B94" s="3"/>
      <c r="C94" s="4"/>
      <c r="D94" s="3"/>
    </row>
    <row r="95" spans="1:4" ht="14.25" customHeight="1">
      <c r="A95" s="5"/>
      <c r="B95" s="3"/>
      <c r="C95" s="4"/>
      <c r="D95" s="3"/>
    </row>
    <row r="96" spans="1:4" ht="14.25" customHeight="1">
      <c r="A96" s="5"/>
      <c r="B96" s="3"/>
      <c r="C96" s="4"/>
      <c r="D96" s="3"/>
    </row>
    <row r="97" spans="1:4" ht="14.25" customHeight="1">
      <c r="A97" s="5"/>
      <c r="B97" s="3"/>
      <c r="C97" s="4"/>
      <c r="D97" s="3"/>
    </row>
    <row r="98" spans="1:4" ht="14.25" customHeight="1">
      <c r="A98" s="5"/>
      <c r="B98" s="3"/>
      <c r="C98" s="4"/>
      <c r="D98" s="3"/>
    </row>
    <row r="99" spans="1:4" ht="14.25" customHeight="1">
      <c r="A99" s="5"/>
      <c r="B99" s="3"/>
      <c r="C99" s="4"/>
      <c r="D99" s="3"/>
    </row>
    <row r="100" spans="1:4" ht="14.25" customHeight="1">
      <c r="A100" s="5"/>
      <c r="B100" s="3"/>
      <c r="C100" s="4"/>
      <c r="D100" s="3"/>
    </row>
    <row r="101" spans="1:4" ht="14.25" customHeight="1">
      <c r="A101" s="5"/>
      <c r="B101" s="3"/>
      <c r="C101" s="4"/>
      <c r="D101" s="3"/>
    </row>
  </sheetData>
  <sheetProtection/>
  <mergeCells count="82">
    <mergeCell ref="B80:D80"/>
    <mergeCell ref="B81:D81"/>
    <mergeCell ref="B82:D82"/>
    <mergeCell ref="B1:D1"/>
    <mergeCell ref="B74:D74"/>
    <mergeCell ref="B75:D75"/>
    <mergeCell ref="B76:D76"/>
    <mergeCell ref="B77:D77"/>
    <mergeCell ref="B78:D78"/>
    <mergeCell ref="B79:D79"/>
    <mergeCell ref="B68:D68"/>
    <mergeCell ref="B69:D69"/>
    <mergeCell ref="B70:D70"/>
    <mergeCell ref="B71:D71"/>
    <mergeCell ref="B72:D72"/>
    <mergeCell ref="B73:D73"/>
    <mergeCell ref="B62:D62"/>
    <mergeCell ref="B63:D63"/>
    <mergeCell ref="B64:D64"/>
    <mergeCell ref="B65:D65"/>
    <mergeCell ref="B66:D66"/>
    <mergeCell ref="B67:D67"/>
    <mergeCell ref="B56:D56"/>
    <mergeCell ref="B57:D57"/>
    <mergeCell ref="B58:D58"/>
    <mergeCell ref="B59:D59"/>
    <mergeCell ref="B60:D60"/>
    <mergeCell ref="B61:D61"/>
    <mergeCell ref="B50:D50"/>
    <mergeCell ref="B51:D51"/>
    <mergeCell ref="B52:D52"/>
    <mergeCell ref="B53:D53"/>
    <mergeCell ref="B54:D54"/>
    <mergeCell ref="B55:D55"/>
    <mergeCell ref="B44:D44"/>
    <mergeCell ref="B45:D45"/>
    <mergeCell ref="B46:D46"/>
    <mergeCell ref="B47:D47"/>
    <mergeCell ref="B48:D48"/>
    <mergeCell ref="B49:D49"/>
    <mergeCell ref="B38:D38"/>
    <mergeCell ref="B39:D39"/>
    <mergeCell ref="B40:D40"/>
    <mergeCell ref="B41:D41"/>
    <mergeCell ref="B42:D42"/>
    <mergeCell ref="B43:D43"/>
    <mergeCell ref="B32:D32"/>
    <mergeCell ref="B33:D33"/>
    <mergeCell ref="B34:D34"/>
    <mergeCell ref="B35:D35"/>
    <mergeCell ref="B36:D36"/>
    <mergeCell ref="B37:D37"/>
    <mergeCell ref="B26:D26"/>
    <mergeCell ref="B27:D27"/>
    <mergeCell ref="B28:D28"/>
    <mergeCell ref="B29:D29"/>
    <mergeCell ref="B30:D30"/>
    <mergeCell ref="B31:D31"/>
    <mergeCell ref="B20:D20"/>
    <mergeCell ref="B21:D21"/>
    <mergeCell ref="B22:D22"/>
    <mergeCell ref="B23:D23"/>
    <mergeCell ref="B24:D24"/>
    <mergeCell ref="B25:D25"/>
    <mergeCell ref="B14:D14"/>
    <mergeCell ref="B15:D15"/>
    <mergeCell ref="B16:D16"/>
    <mergeCell ref="B17:D17"/>
    <mergeCell ref="B18:D18"/>
    <mergeCell ref="B19:D19"/>
    <mergeCell ref="B8:D8"/>
    <mergeCell ref="B9:D9"/>
    <mergeCell ref="B10:D10"/>
    <mergeCell ref="B11:D11"/>
    <mergeCell ref="B12:D12"/>
    <mergeCell ref="B13:D13"/>
    <mergeCell ref="B2:D2"/>
    <mergeCell ref="B3:D3"/>
    <mergeCell ref="B4:D4"/>
    <mergeCell ref="B5:D5"/>
    <mergeCell ref="B6:D6"/>
    <mergeCell ref="B7:D7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J4:R7"/>
  <sheetViews>
    <sheetView zoomScalePageLayoutView="0" workbookViewId="0" topLeftCell="A1">
      <selection activeCell="K43" sqref="K43"/>
    </sheetView>
  </sheetViews>
  <sheetFormatPr defaultColWidth="9.33203125" defaultRowHeight="10.5"/>
  <sheetData>
    <row r="4" spans="10:18" ht="10.5">
      <c r="J4" s="1"/>
      <c r="K4" s="1"/>
      <c r="L4" s="1"/>
      <c r="M4" s="1"/>
      <c r="N4" s="1"/>
      <c r="O4" s="1"/>
      <c r="P4" s="1"/>
      <c r="Q4" s="1"/>
      <c r="R4" s="1"/>
    </row>
    <row r="5" spans="10:18" ht="10.5">
      <c r="J5" s="1"/>
      <c r="K5" s="1"/>
      <c r="L5" s="1"/>
      <c r="M5" s="1"/>
      <c r="N5" s="1"/>
      <c r="O5" s="1"/>
      <c r="P5" s="1"/>
      <c r="Q5" s="1"/>
      <c r="R5" s="1"/>
    </row>
    <row r="6" spans="10:18" ht="10.5">
      <c r="J6" s="1"/>
      <c r="K6" s="1"/>
      <c r="L6" s="1"/>
      <c r="M6" s="1"/>
      <c r="N6" s="1"/>
      <c r="O6" s="1"/>
      <c r="P6" s="1"/>
      <c r="Q6" s="1"/>
      <c r="R6" s="1"/>
    </row>
    <row r="7" spans="10:18" ht="10.5">
      <c r="J7" s="1"/>
      <c r="K7" s="1"/>
      <c r="L7" s="1"/>
      <c r="M7" s="1"/>
      <c r="N7" s="1"/>
      <c r="O7" s="1"/>
      <c r="P7" s="1"/>
      <c r="Q7" s="1"/>
      <c r="R7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Rybina</dc:creator>
  <cp:keywords/>
  <dc:description/>
  <cp:lastModifiedBy>user</cp:lastModifiedBy>
  <cp:lastPrinted>2021-04-06T14:12:19Z</cp:lastPrinted>
  <dcterms:created xsi:type="dcterms:W3CDTF">2011-05-05T04:03:53Z</dcterms:created>
  <dcterms:modified xsi:type="dcterms:W3CDTF">2023-06-07T20:18:58Z</dcterms:modified>
  <cp:category/>
  <cp:version/>
  <cp:contentType/>
  <cp:contentStatus/>
</cp:coreProperties>
</file>