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титул" sheetId="2" r:id="rId1"/>
    <sheet name="Лист1" sheetId="1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T35" i="3" l="1"/>
  <c r="Q35" i="3"/>
  <c r="BD34" i="3"/>
  <c r="T34" i="3"/>
  <c r="N34" i="3"/>
  <c r="H34" i="3"/>
  <c r="E33" i="3"/>
  <c r="B33" i="3"/>
  <c r="B34" i="3" s="1"/>
  <c r="BG32" i="3"/>
  <c r="E32" i="3"/>
  <c r="B32" i="3"/>
  <c r="BG31" i="3"/>
  <c r="E31" i="3"/>
  <c r="B31" i="3"/>
  <c r="K30" i="3"/>
  <c r="K35" i="3" s="1"/>
  <c r="E35" i="3" s="1"/>
  <c r="B30" i="3"/>
  <c r="BG30" i="3" s="1"/>
  <c r="BG33" i="3" l="1"/>
  <c r="R53" i="1"/>
  <c r="S53" i="1"/>
  <c r="Q48" i="1"/>
  <c r="Q53" i="1"/>
  <c r="K90" i="1"/>
  <c r="J90" i="1"/>
  <c r="I90" i="1"/>
  <c r="E40" i="1"/>
  <c r="L90" i="1"/>
  <c r="G40" i="1"/>
  <c r="F40" i="1"/>
  <c r="D40" i="1"/>
  <c r="F48" i="1"/>
  <c r="D48" i="1"/>
  <c r="F78" i="1"/>
  <c r="D78" i="1"/>
  <c r="D66" i="1" s="1"/>
  <c r="H81" i="1"/>
  <c r="G81" i="1"/>
  <c r="F81" i="1"/>
  <c r="D81" i="1"/>
  <c r="H53" i="1"/>
  <c r="G53" i="1"/>
  <c r="F53" i="1"/>
  <c r="E53" i="1"/>
  <c r="D53" i="1"/>
  <c r="D82" i="1"/>
  <c r="H74" i="1"/>
  <c r="G74" i="1"/>
  <c r="W74" i="1"/>
  <c r="F74" i="1"/>
  <c r="D74" i="1"/>
  <c r="S67" i="1"/>
  <c r="W67" i="1"/>
  <c r="D67" i="1"/>
  <c r="AA53" i="1"/>
  <c r="Y53" i="1"/>
  <c r="T53" i="1"/>
  <c r="Q40" i="1"/>
  <c r="S40" i="1"/>
  <c r="W40" i="1"/>
  <c r="H43" i="1"/>
  <c r="H40" i="1" s="1"/>
  <c r="O12" i="1" l="1"/>
  <c r="M12" i="1"/>
  <c r="H12" i="1"/>
  <c r="G12" i="1"/>
  <c r="F67" i="1"/>
  <c r="S85" i="1"/>
  <c r="U77" i="1"/>
  <c r="H48" i="1"/>
  <c r="G48" i="1"/>
  <c r="G90" i="1" s="1"/>
  <c r="F85" i="1"/>
  <c r="F66" i="1" s="1"/>
  <c r="F90" i="1" s="1"/>
  <c r="H90" i="1" l="1"/>
  <c r="E12" i="1"/>
  <c r="D12" i="1"/>
  <c r="D90" i="1" s="1"/>
</calcChain>
</file>

<file path=xl/sharedStrings.xml><?xml version="1.0" encoding="utf-8"?>
<sst xmlns="http://schemas.openxmlformats.org/spreadsheetml/2006/main" count="568" uniqueCount="338">
  <si>
    <t>Индекс</t>
  </si>
  <si>
    <t>Перечень циклов, разделов, дисциплин, профессиональных модулей, МДК, практик</t>
  </si>
  <si>
    <t>Формы промежуточной аттестации</t>
  </si>
  <si>
    <t>ОБЩИЙ ОБЪЕМ ОБРАЗОВАТЕЛЬНОЙ ПРОГРАММЫ</t>
  </si>
  <si>
    <t>Самостоятельная учебная работа</t>
  </si>
  <si>
    <t>Учебная нагрузка обучающихся (час)</t>
  </si>
  <si>
    <t>Распределение обязательной нагрузки по</t>
  </si>
  <si>
    <t>Во взаимодействии с преподавателем</t>
  </si>
  <si>
    <t>I курс</t>
  </si>
  <si>
    <t>II курс</t>
  </si>
  <si>
    <t>III курс</t>
  </si>
  <si>
    <t>Всего учебных занятий</t>
  </si>
  <si>
    <t>в т.ч. по учебным дисциплинам, МДК</t>
  </si>
  <si>
    <t xml:space="preserve">Учебная и производственная практики </t>
  </si>
  <si>
    <t>1 семестр - 17 недель</t>
  </si>
  <si>
    <t>сам. Работа</t>
  </si>
  <si>
    <t>2 семестр - 24 недель</t>
  </si>
  <si>
    <t>сам.   работа</t>
  </si>
  <si>
    <t>сам работа</t>
  </si>
  <si>
    <t xml:space="preserve">сам работа </t>
  </si>
  <si>
    <t>2 семестр - 25 недель</t>
  </si>
  <si>
    <t>Теоретическое обучение</t>
  </si>
  <si>
    <t>Лабораторные и практические занятия</t>
  </si>
  <si>
    <t>Курсовая работа</t>
  </si>
  <si>
    <t>Промежу-</t>
  </si>
  <si>
    <t>точная аттестация</t>
  </si>
  <si>
    <t>Консультации</t>
  </si>
  <si>
    <t>Экзамены</t>
  </si>
  <si>
    <t>Общеобразовательный цикл</t>
  </si>
  <si>
    <t>Общие учебные дисциплины</t>
  </si>
  <si>
    <t>Русский язык и литература</t>
  </si>
  <si>
    <t>ОУДБ.01</t>
  </si>
  <si>
    <t>ОУДБ.02</t>
  </si>
  <si>
    <t>Русский язык</t>
  </si>
  <si>
    <t>Э</t>
  </si>
  <si>
    <t>Литература</t>
  </si>
  <si>
    <t>Д/З</t>
  </si>
  <si>
    <t>Иностранные языки</t>
  </si>
  <si>
    <t>Иностранный язык</t>
  </si>
  <si>
    <t>Математика и информатика</t>
  </si>
  <si>
    <t>Математика</t>
  </si>
  <si>
    <t>Информатика</t>
  </si>
  <si>
    <t>Общественно-научные предметы</t>
  </si>
  <si>
    <t xml:space="preserve">История </t>
  </si>
  <si>
    <t>Обществознание</t>
  </si>
  <si>
    <t>География</t>
  </si>
  <si>
    <t>Естественно-научные предметы</t>
  </si>
  <si>
    <t>Физика</t>
  </si>
  <si>
    <t>Химия</t>
  </si>
  <si>
    <t>Биология</t>
  </si>
  <si>
    <t>Физическая культура</t>
  </si>
  <si>
    <t>Физическая культура, экология и основы безопастности жизнедеятельности</t>
  </si>
  <si>
    <t>Основы безопастности жизнедеятельности</t>
  </si>
  <si>
    <t>Учебные дисциплины по выбору</t>
  </si>
  <si>
    <t>Родной язык/ Родная литература</t>
  </si>
  <si>
    <t>Родной язык</t>
  </si>
  <si>
    <t>Основы исследовательской и проектной деятельности/ Основы исследовательской деятельности</t>
  </si>
  <si>
    <t xml:space="preserve">Индивидуальный проект </t>
  </si>
  <si>
    <t>ОУДБ.03</t>
  </si>
  <si>
    <t>ОУДБ.05</t>
  </si>
  <si>
    <t>ОУДБ.06</t>
  </si>
  <si>
    <t>ОУДБ.07</t>
  </si>
  <si>
    <t>ОУДБ.08</t>
  </si>
  <si>
    <t>ОУДБ.10</t>
  </si>
  <si>
    <t>ОУДБ.11</t>
  </si>
  <si>
    <t>ОУДБ.12</t>
  </si>
  <si>
    <t>ОУДБ.13</t>
  </si>
  <si>
    <t>ОУДВ.14</t>
  </si>
  <si>
    <t>ОУДВ.15</t>
  </si>
  <si>
    <t>ИП</t>
  </si>
  <si>
    <t>Обязательная часть общеобразовательной программы</t>
  </si>
  <si>
    <t>Иностранный язык в профессиональной деятельности</t>
  </si>
  <si>
    <t>Безопасность жизнедеятельности</t>
  </si>
  <si>
    <t>Эффективное поведение на рынке труда</t>
  </si>
  <si>
    <t>Общепрофессиональный цикл</t>
  </si>
  <si>
    <t>Информационные технологии в профессиональной деятельности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</si>
  <si>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</si>
  <si>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</si>
  <si>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</si>
  <si>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</si>
  <si>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</si>
  <si>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</si>
  <si>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</si>
  <si>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</si>
  <si>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</si>
  <si>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</si>
  <si>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Профессиональные модули</t>
  </si>
  <si>
    <t>Производственная практика</t>
  </si>
  <si>
    <t>Выполнение работ по одной или нескольким профессиям рабочих, должностям служащих</t>
  </si>
  <si>
    <t>Учебная практика</t>
  </si>
  <si>
    <t>Преддипломная практика</t>
  </si>
  <si>
    <t>Государственная итоговая аттестация</t>
  </si>
  <si>
    <t>Профессиональный цикл</t>
  </si>
  <si>
    <t>ПМ.00</t>
  </si>
  <si>
    <t>ПМ.01</t>
  </si>
  <si>
    <t>ПМ.02</t>
  </si>
  <si>
    <t>ПМ 04</t>
  </si>
  <si>
    <t>ОУДУ.04</t>
  </si>
  <si>
    <t>ОУДУ.09</t>
  </si>
  <si>
    <t xml:space="preserve">Учебный план </t>
  </si>
  <si>
    <t>ИТОГО</t>
  </si>
  <si>
    <t>Экзаменов</t>
  </si>
  <si>
    <t>Дифференцированных зачётов</t>
  </si>
  <si>
    <t>Основы шахматной игры</t>
  </si>
  <si>
    <t>ОУДВ. 16</t>
  </si>
  <si>
    <t>IV курс</t>
  </si>
  <si>
    <t>Социально-гуманитарный цикл и социльно-гуманитарный цикл</t>
  </si>
  <si>
    <t>ОГСЭ 01</t>
  </si>
  <si>
    <t>Основы философиии</t>
  </si>
  <si>
    <t>ОГСЭ 02</t>
  </si>
  <si>
    <t>История</t>
  </si>
  <si>
    <t>ОГСЭ 03</t>
  </si>
  <si>
    <t>ОГСЭ.04</t>
  </si>
  <si>
    <t>Основы финансовой грамотности</t>
  </si>
  <si>
    <t>ОГСЭ.05</t>
  </si>
  <si>
    <t>Психология общения</t>
  </si>
  <si>
    <t>ОГСЭ.06</t>
  </si>
  <si>
    <t>Социальная психология</t>
  </si>
  <si>
    <t>ОГСЭ.07</t>
  </si>
  <si>
    <t>ОГСЭ 00</t>
  </si>
  <si>
    <t>ЕН</t>
  </si>
  <si>
    <t>Математический и общий естественнонаучный цикл</t>
  </si>
  <si>
    <t>ЕН.01</t>
  </si>
  <si>
    <t>ЕН.02</t>
  </si>
  <si>
    <t>ЕН.03</t>
  </si>
  <si>
    <t>Экологические основы природопользования</t>
  </si>
  <si>
    <t>П</t>
  </si>
  <si>
    <t>ОП</t>
  </si>
  <si>
    <t>Инженерная графика</t>
  </si>
  <si>
    <t>Техническая механика</t>
  </si>
  <si>
    <t>Основы электротехники</t>
  </si>
  <si>
    <t>Основы геодезии</t>
  </si>
  <si>
    <t>Экономика организации</t>
  </si>
  <si>
    <t>Компьютерная графика</t>
  </si>
  <si>
    <t>Охрана труда</t>
  </si>
  <si>
    <t>Управление трудовым коллективом</t>
  </si>
  <si>
    <t>ОП.11</t>
  </si>
  <si>
    <t>Сметы</t>
  </si>
  <si>
    <t>Участие в проектировании зданий и сооружений</t>
  </si>
  <si>
    <t>МДК.01.01</t>
  </si>
  <si>
    <t>Проектирование зданий и сооружений(архитектура)</t>
  </si>
  <si>
    <t>МДК.01.01/2</t>
  </si>
  <si>
    <t>Проектирование зданий и сооружений (строительные конструкции)</t>
  </si>
  <si>
    <t>МДК.01.02</t>
  </si>
  <si>
    <t>Проект производства работ</t>
  </si>
  <si>
    <t>УП.01.01</t>
  </si>
  <si>
    <t>Строительные работы</t>
  </si>
  <si>
    <t>УП.01.02</t>
  </si>
  <si>
    <t>Геодезическая</t>
  </si>
  <si>
    <t>УП.01.03</t>
  </si>
  <si>
    <t>Системы автоматизированного проектирования в строительстве</t>
  </si>
  <si>
    <t>Выполнение технологических процессов на объекте капитального строительства</t>
  </si>
  <si>
    <t>МДК.02.01</t>
  </si>
  <si>
    <t>Организация технологических процессов на объекте капитального строительства</t>
  </si>
  <si>
    <t>МДК.02.02</t>
  </si>
  <si>
    <t>Учет и контроль технологических процессов</t>
  </si>
  <si>
    <t>ПП.02.01</t>
  </si>
  <si>
    <t>Производственная практика (по профилю специальности)</t>
  </si>
  <si>
    <t>ПМ.03</t>
  </si>
  <si>
    <t>Организация деятельности структурных подразделений при выполнении строительно-монтажных, в том числе отделочных работ,эксплуатации и реконструкции зданий и сооружений.</t>
  </si>
  <si>
    <t>МДК.03.01</t>
  </si>
  <si>
    <t>ПП.03.01</t>
  </si>
  <si>
    <t>ПМ.04</t>
  </si>
  <si>
    <t>Организация видов работ при эксплуатации  и реконструкции строительных объектов</t>
  </si>
  <si>
    <t>МДК.04.01</t>
  </si>
  <si>
    <t>Эксплуатация зданий</t>
  </si>
  <si>
    <t>МДК.04.02</t>
  </si>
  <si>
    <t>Реконструкция зданий</t>
  </si>
  <si>
    <t>ПП.04.01</t>
  </si>
  <si>
    <t>МДК 05.01</t>
  </si>
  <si>
    <t>Выполнение работ по  профессии  12680"Каменщик"</t>
  </si>
  <si>
    <t>УП.05.01</t>
  </si>
  <si>
    <t>Каменные работы</t>
  </si>
  <si>
    <t>2 семестр - 24 недели</t>
  </si>
  <si>
    <t>УЧЕБНЫЙ ПЛАН</t>
  </si>
  <si>
    <t>основной профессиональной образовательной программы среднего профессионального образования</t>
  </si>
  <si>
    <t>Государственное  профессиональное образовательное автономное учреждение среднего профессионального образования Ярославской области Ростовский колледж отраслевых технологий</t>
  </si>
  <si>
    <t>наименование образовательного учреждения (организации)</t>
  </si>
  <si>
    <t>по специальности среднего профессионального образования</t>
  </si>
  <si>
    <t>08.02.01</t>
  </si>
  <si>
    <t xml:space="preserve">Строительство и эксплуатация зданий и сооружений </t>
  </si>
  <si>
    <t>код</t>
  </si>
  <si>
    <t>наименование специальности</t>
  </si>
  <si>
    <t>по программе базовой подготовки</t>
  </si>
  <si>
    <t xml:space="preserve">   на базе</t>
  </si>
  <si>
    <t>основного общего образования</t>
  </si>
  <si>
    <t>квалификация</t>
  </si>
  <si>
    <t>техник</t>
  </si>
  <si>
    <t>форма обучения</t>
  </si>
  <si>
    <t>очная</t>
  </si>
  <si>
    <t xml:space="preserve">нормативный срок освоения ОПОП  </t>
  </si>
  <si>
    <t>3г 10м</t>
  </si>
  <si>
    <t>год начала подготовки по УП</t>
  </si>
  <si>
    <t>профиль получаемого профессионального образования</t>
  </si>
  <si>
    <t>Технологический</t>
  </si>
  <si>
    <t>при реализации программы среднего (полного) общего образования</t>
  </si>
  <si>
    <t>Приказ об утверждении ФГОС</t>
  </si>
  <si>
    <t xml:space="preserve">от </t>
  </si>
  <si>
    <t xml:space="preserve">     № </t>
  </si>
  <si>
    <t>08.02.01 Строительство и эксплуатация зданий и сооружений</t>
  </si>
  <si>
    <t>1 График учебного процесса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</si>
  <si>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</si>
  <si>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</si>
  <si>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</si>
  <si>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</si>
  <si>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</si>
  <si>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</si>
  <si>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</si>
  <si>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</si>
  <si>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</si>
  <si>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</si>
  <si>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</si>
  <si>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</si>
  <si>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</si>
  <si>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</si>
  <si>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</si>
  <si>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</si>
  <si>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</si>
  <si>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</si>
  <si>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</si>
  <si>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</si>
  <si>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</si>
  <si>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</si>
  <si>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</si>
  <si>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</si>
  <si>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</si>
  <si>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</si>
  <si>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</si>
  <si>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</si>
  <si>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</si>
  <si>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</si>
  <si>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</si>
  <si>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</si>
  <si>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</si>
  <si>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</si>
  <si>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</si>
  <si>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</si>
  <si>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</si>
  <si>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</si>
  <si>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</si>
  <si>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</si>
  <si>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</si>
  <si>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</si>
  <si>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</si>
  <si>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</si>
  <si>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</si>
  <si>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</si>
  <si>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</si>
  <si>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</si>
  <si>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</si>
  <si>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</si>
  <si>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</si>
  <si>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</si>
  <si>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</si>
  <si>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</si>
  <si>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</si>
  <si>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</si>
  <si>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</si>
  <si>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</si>
  <si>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</si>
  <si>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</si>
  <si>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</si>
  <si>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</si>
  <si>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</si>
  <si>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</si>
  <si>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</si>
  <si>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</si>
  <si>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</si>
  <si>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</si>
  <si>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</si>
  <si>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</si>
  <si>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</si>
  <si>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</si>
  <si>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</si>
  <si>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</si>
  <si>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</si>
  <si>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</si>
  <si>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</si>
  <si>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</si>
  <si>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</si>
  <si>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</si>
  <si>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</si>
  <si>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</si>
  <si>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</si>
  <si>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</si>
  <si>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</si>
  <si>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</si>
  <si>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</si>
  <si>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</si>
  <si>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</si>
  <si>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</si>
  <si>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</si>
  <si>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</si>
  <si>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</si>
  <si>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</si>
  <si>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</si>
  <si>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</si>
  <si>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</si>
  <si>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</si>
  <si>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::</t>
  </si>
  <si>
    <t>=</t>
  </si>
  <si>
    <t>II</t>
  </si>
  <si>
    <t>0</t>
  </si>
  <si>
    <t>III</t>
  </si>
  <si>
    <t>IV</t>
  </si>
  <si>
    <t xml:space="preserve"> </t>
  </si>
  <si>
    <t>X</t>
  </si>
  <si>
    <t>D</t>
  </si>
  <si>
    <t>*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</si>
  <si>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</si>
  <si>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</si>
  <si>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</si>
  <si>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(итоговой)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</si>
  <si>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</si>
  <si>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</si>
  <si>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(итоговая)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</si>
  <si>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</si>
  <si>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</si>
  <si>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</si>
  <si>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</si>
  <si>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</si>
  <si>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</si>
  <si>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</si>
  <si>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</si>
  <si>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</si>
  <si>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Всего</t>
  </si>
  <si>
    <t>Производственная практика (преддипломная)</t>
  </si>
  <si>
    <t>Подго-_x000D_
товка</t>
  </si>
  <si>
    <t>Прове-_x000D_
дение</t>
  </si>
  <si>
    <t>1 сем</t>
  </si>
  <si>
    <t>2 сем</t>
  </si>
  <si>
    <t>нед.</t>
  </si>
  <si>
    <t>час.</t>
  </si>
  <si>
    <t xml:space="preserve">1 </t>
  </si>
  <si>
    <t xml:space="preserve">8 </t>
  </si>
  <si>
    <t xml:space="preserve">4 </t>
  </si>
  <si>
    <t xml:space="preserve">6 </t>
  </si>
  <si>
    <t xml:space="preserve">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</si>
</sst>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,###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6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10"/>
      <color indexed="8"/>
      <name val="Symbol"/>
      <family val="1"/>
      <charset val="2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b/>
      <sz val="7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  <font>
      <b/>
      <sz val="12"/>
      <color indexed="8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1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207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9" fillId="0" borderId="1" xfId="2" applyNumberFormat="1" applyFont="1" applyBorder="1" applyAlignment="1">
      <alignment horizontal="left" vertical="center" wrapText="1"/>
    </xf>
    <xf numFmtId="0" fontId="10" fillId="0" borderId="0" xfId="0" applyFont="1"/>
    <xf numFmtId="0" fontId="11" fillId="0" borderId="4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8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5" fillId="0" borderId="4" xfId="0" applyFont="1" applyBorder="1"/>
    <xf numFmtId="0" fontId="13" fillId="2" borderId="4" xfId="2" applyNumberFormat="1" applyFont="1" applyFill="1" applyBorder="1" applyAlignment="1">
      <alignment horizontal="left" vertical="center" wrapText="1"/>
    </xf>
    <xf numFmtId="0" fontId="14" fillId="2" borderId="4" xfId="2" applyNumberFormat="1" applyFont="1" applyFill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Fill="1" applyBorder="1"/>
    <xf numFmtId="0" fontId="15" fillId="3" borderId="12" xfId="0" applyFont="1" applyFill="1" applyBorder="1" applyAlignment="1">
      <alignment vertical="center"/>
    </xf>
    <xf numFmtId="0" fontId="15" fillId="4" borderId="13" xfId="0" applyFont="1" applyFill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0" fillId="0" borderId="1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5" fillId="5" borderId="1" xfId="0" applyFont="1" applyFill="1" applyBorder="1"/>
    <xf numFmtId="0" fontId="0" fillId="5" borderId="0" xfId="0" applyFill="1"/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5" fillId="6" borderId="1" xfId="0" applyFont="1" applyFill="1" applyBorder="1"/>
    <xf numFmtId="0" fontId="0" fillId="6" borderId="0" xfId="0" applyFill="1"/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 indent="1"/>
    </xf>
    <xf numFmtId="0" fontId="0" fillId="7" borderId="1" xfId="0" applyFill="1" applyBorder="1"/>
    <xf numFmtId="0" fontId="5" fillId="7" borderId="1" xfId="0" applyFont="1" applyFill="1" applyBorder="1"/>
    <xf numFmtId="0" fontId="0" fillId="7" borderId="0" xfId="0" applyFill="1"/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wrapText="1"/>
    </xf>
    <xf numFmtId="0" fontId="16" fillId="0" borderId="4" xfId="0" applyFont="1" applyBorder="1"/>
    <xf numFmtId="0" fontId="5" fillId="0" borderId="4" xfId="0" applyFont="1" applyBorder="1"/>
    <xf numFmtId="0" fontId="0" fillId="0" borderId="6" xfId="0" applyBorder="1"/>
    <xf numFmtId="0" fontId="0" fillId="0" borderId="2" xfId="0" applyBorder="1"/>
    <xf numFmtId="0" fontId="0" fillId="8" borderId="1" xfId="0" applyFill="1" applyBorder="1"/>
    <xf numFmtId="0" fontId="3" fillId="0" borderId="9" xfId="0" applyFont="1" applyBorder="1" applyAlignment="1">
      <alignment vertical="center" wrapText="1"/>
    </xf>
    <xf numFmtId="0" fontId="2" fillId="0" borderId="9" xfId="0" applyFont="1" applyBorder="1"/>
    <xf numFmtId="0" fontId="0" fillId="0" borderId="4" xfId="0" applyBorder="1"/>
    <xf numFmtId="0" fontId="17" fillId="6" borderId="1" xfId="0" applyFont="1" applyFill="1" applyBorder="1"/>
    <xf numFmtId="0" fontId="0" fillId="9" borderId="1" xfId="0" applyFill="1" applyBorder="1"/>
    <xf numFmtId="0" fontId="0" fillId="10" borderId="1" xfId="0" applyFill="1" applyBorder="1"/>
    <xf numFmtId="0" fontId="18" fillId="0" borderId="1" xfId="1" applyNumberFormat="1" applyFont="1" applyFill="1" applyBorder="1" applyAlignment="1">
      <alignment horizontal="center" vertical="center"/>
    </xf>
    <xf numFmtId="0" fontId="19" fillId="0" borderId="1" xfId="1" applyNumberFormat="1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Border="1"/>
    <xf numFmtId="0" fontId="20" fillId="0" borderId="4" xfId="0" applyFont="1" applyFill="1" applyBorder="1" applyAlignment="1">
      <alignment horizontal="left" wrapText="1"/>
    </xf>
    <xf numFmtId="0" fontId="21" fillId="0" borderId="0" xfId="0" applyFont="1"/>
    <xf numFmtId="0" fontId="23" fillId="0" borderId="1" xfId="1" applyNumberFormat="1" applyFont="1" applyFill="1" applyBorder="1" applyAlignment="1">
      <alignment horizontal="center" vertical="center"/>
    </xf>
    <xf numFmtId="0" fontId="2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22" fillId="0" borderId="10" xfId="0" applyFont="1" applyFill="1" applyBorder="1" applyAlignment="1">
      <alignment wrapText="1"/>
    </xf>
    <xf numFmtId="0" fontId="11" fillId="0" borderId="1" xfId="1" applyNumberFormat="1" applyFont="1" applyFill="1" applyBorder="1" applyAlignment="1">
      <alignment horizontal="right"/>
    </xf>
    <xf numFmtId="0" fontId="11" fillId="0" borderId="1" xfId="1" applyNumberFormat="1" applyFont="1" applyFill="1" applyBorder="1" applyAlignment="1" applyProtection="1">
      <alignment horizontal="right"/>
      <protection locked="0"/>
    </xf>
    <xf numFmtId="0" fontId="24" fillId="0" borderId="1" xfId="1" applyNumberFormat="1" applyFont="1" applyFill="1" applyBorder="1" applyAlignment="1">
      <alignment horizontal="right"/>
    </xf>
    <xf numFmtId="0" fontId="18" fillId="0" borderId="20" xfId="1" applyNumberFormat="1" applyFont="1" applyFill="1" applyBorder="1" applyAlignment="1">
      <alignment horizontal="center" vertical="center"/>
    </xf>
    <xf numFmtId="0" fontId="11" fillId="0" borderId="20" xfId="1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20" xfId="1" applyNumberFormat="1" applyFont="1" applyFill="1" applyBorder="1" applyAlignment="1">
      <alignment horizontal="left" vertical="center" wrapText="1"/>
    </xf>
    <xf numFmtId="0" fontId="22" fillId="0" borderId="11" xfId="0" applyFont="1" applyBorder="1" applyAlignment="1">
      <alignment wrapText="1"/>
    </xf>
    <xf numFmtId="0" fontId="11" fillId="0" borderId="21" xfId="1" applyNumberFormat="1" applyFont="1" applyFill="1" applyBorder="1" applyAlignment="1">
      <alignment horizontal="left" vertical="center" wrapText="1"/>
    </xf>
    <xf numFmtId="0" fontId="11" fillId="0" borderId="1" xfId="1" applyNumberFormat="1" applyFont="1" applyFill="1" applyBorder="1" applyAlignment="1">
      <alignment horizontal="left" vertical="center" wrapText="1"/>
    </xf>
    <xf numFmtId="0" fontId="11" fillId="0" borderId="7" xfId="1" applyNumberFormat="1" applyFont="1" applyFill="1" applyBorder="1" applyAlignment="1">
      <alignment horizontal="right"/>
    </xf>
    <xf numFmtId="0" fontId="25" fillId="6" borderId="7" xfId="1" applyNumberFormat="1" applyFont="1" applyFill="1" applyBorder="1" applyAlignment="1" applyProtection="1">
      <alignment horizontal="right"/>
      <protection locked="0"/>
    </xf>
    <xf numFmtId="0" fontId="25" fillId="6" borderId="1" xfId="1" applyNumberFormat="1" applyFont="1" applyFill="1" applyBorder="1" applyAlignment="1" applyProtection="1">
      <alignment horizontal="right"/>
      <protection locked="0"/>
    </xf>
    <xf numFmtId="0" fontId="11" fillId="7" borderId="1" xfId="1" applyNumberFormat="1" applyFont="1" applyFill="1" applyBorder="1" applyAlignment="1" applyProtection="1">
      <alignment horizontal="right"/>
      <protection locked="0"/>
    </xf>
    <xf numFmtId="0" fontId="11" fillId="7" borderId="1" xfId="1" applyNumberFormat="1" applyFont="1" applyFill="1" applyBorder="1" applyAlignment="1">
      <alignment horizontal="right"/>
    </xf>
    <xf numFmtId="0" fontId="11" fillId="10" borderId="7" xfId="1" applyNumberFormat="1" applyFont="1" applyFill="1" applyBorder="1" applyAlignment="1" applyProtection="1">
      <alignment horizontal="right"/>
      <protection locked="0"/>
    </xf>
    <xf numFmtId="0" fontId="11" fillId="10" borderId="1" xfId="1" applyNumberFormat="1" applyFont="1" applyFill="1" applyBorder="1" applyAlignment="1" applyProtection="1">
      <alignment horizontal="right"/>
      <protection locked="0"/>
    </xf>
    <xf numFmtId="0" fontId="11" fillId="10" borderId="7" xfId="1" applyNumberFormat="1" applyFont="1" applyFill="1" applyBorder="1" applyAlignment="1">
      <alignment horizontal="right"/>
    </xf>
    <xf numFmtId="0" fontId="11" fillId="10" borderId="1" xfId="1" applyNumberFormat="1" applyFont="1" applyFill="1" applyBorder="1" applyAlignment="1">
      <alignment horizontal="right"/>
    </xf>
    <xf numFmtId="0" fontId="0" fillId="2" borderId="1" xfId="0" applyFill="1" applyBorder="1"/>
    <xf numFmtId="0" fontId="19" fillId="0" borderId="20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/>
    <xf numFmtId="0" fontId="15" fillId="0" borderId="0" xfId="0" applyFont="1" applyAlignment="1">
      <alignment vertical="center" wrapText="1"/>
    </xf>
    <xf numFmtId="0" fontId="0" fillId="0" borderId="1" xfId="0" applyFont="1" applyFill="1" applyBorder="1"/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wrapText="1"/>
    </xf>
    <xf numFmtId="164" fontId="11" fillId="0" borderId="1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>
      <alignment vertical="center" wrapText="1"/>
    </xf>
    <xf numFmtId="164" fontId="0" fillId="0" borderId="1" xfId="0" applyNumberFormat="1" applyBorder="1"/>
    <xf numFmtId="0" fontId="0" fillId="8" borderId="2" xfId="0" applyFill="1" applyBorder="1"/>
    <xf numFmtId="164" fontId="0" fillId="8" borderId="1" xfId="0" applyNumberFormat="1" applyFill="1" applyBorder="1"/>
    <xf numFmtId="0" fontId="0" fillId="11" borderId="6" xfId="0" applyFill="1" applyBorder="1"/>
    <xf numFmtId="0" fontId="5" fillId="11" borderId="1" xfId="0" applyFont="1" applyFill="1" applyBorder="1"/>
    <xf numFmtId="0" fontId="0" fillId="11" borderId="1" xfId="0" applyFill="1" applyBorder="1"/>
    <xf numFmtId="0" fontId="0" fillId="12" borderId="1" xfId="0" applyFill="1" applyBorder="1"/>
    <xf numFmtId="0" fontId="17" fillId="12" borderId="1" xfId="0" applyFont="1" applyFill="1" applyBorder="1"/>
    <xf numFmtId="0" fontId="26" fillId="13" borderId="0" xfId="1" applyFont="1" applyFill="1" applyBorder="1" applyAlignment="1" applyProtection="1">
      <alignment horizontal="center" vertical="center"/>
      <protection locked="0"/>
    </xf>
    <xf numFmtId="0" fontId="26" fillId="13" borderId="0" xfId="1" applyFont="1" applyFill="1" applyBorder="1" applyAlignment="1" applyProtection="1">
      <alignment horizontal="left" vertical="center"/>
      <protection locked="0"/>
    </xf>
    <xf numFmtId="0" fontId="11" fillId="13" borderId="0" xfId="1" applyFont="1" applyFill="1" applyBorder="1" applyAlignment="1" applyProtection="1">
      <alignment horizontal="center" vertical="center"/>
      <protection locked="0"/>
    </xf>
    <xf numFmtId="0" fontId="11" fillId="13" borderId="0" xfId="1" applyFont="1" applyFill="1" applyBorder="1" applyAlignment="1" applyProtection="1">
      <alignment horizontal="left" vertical="center"/>
      <protection locked="0"/>
    </xf>
    <xf numFmtId="0" fontId="29" fillId="13" borderId="0" xfId="1" applyFont="1" applyFill="1" applyBorder="1" applyAlignment="1" applyProtection="1">
      <alignment horizontal="left" vertical="center"/>
      <protection locked="0"/>
    </xf>
    <xf numFmtId="0" fontId="11" fillId="13" borderId="0" xfId="1" applyFont="1" applyFill="1" applyBorder="1" applyAlignment="1" applyProtection="1">
      <alignment horizontal="left" vertical="center"/>
      <protection locked="0"/>
    </xf>
    <xf numFmtId="0" fontId="31" fillId="13" borderId="14" xfId="1" applyNumberFormat="1" applyFont="1" applyFill="1" applyBorder="1" applyAlignment="1" applyProtection="1">
      <alignment horizontal="left" vertical="center"/>
      <protection locked="0"/>
    </xf>
    <xf numFmtId="0" fontId="27" fillId="13" borderId="0" xfId="1" applyFont="1" applyFill="1" applyBorder="1" applyAlignment="1" applyProtection="1">
      <alignment horizontal="center"/>
      <protection locked="0"/>
    </xf>
    <xf numFmtId="0" fontId="11" fillId="13" borderId="0" xfId="1" applyFont="1" applyFill="1" applyBorder="1" applyAlignment="1" applyProtection="1">
      <alignment horizontal="center" vertical="top"/>
      <protection locked="0"/>
    </xf>
    <xf numFmtId="0" fontId="12" fillId="13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13" borderId="14" xfId="1" applyNumberFormat="1" applyFont="1" applyFill="1" applyBorder="1" applyAlignment="1" applyProtection="1">
      <alignment horizontal="center" vertical="center" wrapText="1"/>
      <protection locked="0"/>
    </xf>
    <xf numFmtId="0" fontId="28" fillId="13" borderId="16" xfId="1" applyFont="1" applyFill="1" applyBorder="1" applyAlignment="1" applyProtection="1">
      <alignment horizontal="center" vertical="top"/>
      <protection locked="0"/>
    </xf>
    <xf numFmtId="0" fontId="28" fillId="13" borderId="0" xfId="1" applyFont="1" applyFill="1" applyBorder="1" applyAlignment="1" applyProtection="1">
      <alignment horizontal="center" vertical="top"/>
      <protection locked="0"/>
    </xf>
    <xf numFmtId="0" fontId="29" fillId="13" borderId="0" xfId="1" applyFont="1" applyFill="1" applyBorder="1" applyAlignment="1" applyProtection="1">
      <alignment horizontal="center" vertical="center"/>
      <protection locked="0"/>
    </xf>
    <xf numFmtId="0" fontId="30" fillId="13" borderId="14" xfId="1" applyNumberFormat="1" applyFont="1" applyFill="1" applyBorder="1" applyAlignment="1" applyProtection="1">
      <alignment horizontal="left" vertical="center"/>
      <protection locked="0"/>
    </xf>
    <xf numFmtId="0" fontId="28" fillId="13" borderId="0" xfId="1" applyFont="1" applyFill="1" applyBorder="1" applyAlignment="1" applyProtection="1">
      <alignment horizontal="left" vertical="top"/>
      <protection locked="0"/>
    </xf>
    <xf numFmtId="0" fontId="28" fillId="13" borderId="16" xfId="1" applyFont="1" applyFill="1" applyBorder="1" applyAlignment="1" applyProtection="1">
      <alignment horizontal="left" vertical="top"/>
      <protection locked="0"/>
    </xf>
    <xf numFmtId="0" fontId="23" fillId="13" borderId="0" xfId="1" applyFont="1" applyFill="1" applyBorder="1" applyAlignment="1" applyProtection="1">
      <alignment horizontal="left" vertical="center"/>
      <protection locked="0"/>
    </xf>
    <xf numFmtId="0" fontId="31" fillId="13" borderId="14" xfId="1" applyNumberFormat="1" applyFont="1" applyFill="1" applyBorder="1" applyAlignment="1" applyProtection="1">
      <alignment horizontal="left" vertical="center" wrapText="1"/>
      <protection locked="0"/>
    </xf>
    <xf numFmtId="0" fontId="31" fillId="13" borderId="5" xfId="1" applyNumberFormat="1" applyFont="1" applyFill="1" applyBorder="1" applyAlignment="1" applyProtection="1">
      <alignment horizontal="left" vertical="center"/>
      <protection locked="0"/>
    </xf>
    <xf numFmtId="0" fontId="29" fillId="13" borderId="0" xfId="1" applyFont="1" applyFill="1" applyBorder="1" applyAlignment="1" applyProtection="1">
      <alignment horizontal="left" vertical="center"/>
      <protection locked="0"/>
    </xf>
    <xf numFmtId="0" fontId="32" fillId="13" borderId="0" xfId="1" applyFont="1" applyFill="1" applyBorder="1" applyAlignment="1" applyProtection="1">
      <alignment horizontal="left" vertical="center"/>
      <protection locked="0"/>
    </xf>
    <xf numFmtId="0" fontId="19" fillId="13" borderId="0" xfId="1" applyFont="1" applyFill="1" applyBorder="1" applyAlignment="1" applyProtection="1">
      <alignment horizontal="right" vertical="center"/>
      <protection locked="0"/>
    </xf>
    <xf numFmtId="14" fontId="31" fillId="13" borderId="14" xfId="1" applyNumberFormat="1" applyFont="1" applyFill="1" applyBorder="1" applyAlignment="1" applyProtection="1">
      <alignment horizontal="center" vertical="center"/>
      <protection locked="0"/>
    </xf>
    <xf numFmtId="0" fontId="31" fillId="13" borderId="14" xfId="1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/>
    </xf>
    <xf numFmtId="0" fontId="15" fillId="10" borderId="5" xfId="0" applyFont="1" applyFill="1" applyBorder="1" applyAlignment="1">
      <alignment horizontal="center"/>
    </xf>
    <xf numFmtId="0" fontId="15" fillId="10" borderId="6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 indent="3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7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3" fillId="0" borderId="0" xfId="1" applyFont="1" applyAlignment="1" applyProtection="1">
      <alignment horizontal="left" vertical="center"/>
      <protection locked="0"/>
    </xf>
    <xf numFmtId="0" fontId="6" fillId="0" borderId="0" xfId="1"/>
    <xf numFmtId="0" fontId="6" fillId="0" borderId="1" xfId="1" applyNumberFormat="1" applyFont="1" applyBorder="1" applyAlignment="1" applyProtection="1">
      <alignment horizontal="center" vertical="center"/>
      <protection locked="0"/>
    </xf>
    <xf numFmtId="0" fontId="6" fillId="0" borderId="2" xfId="1" applyNumberFormat="1" applyFont="1" applyBorder="1" applyAlignment="1" applyProtection="1">
      <alignment horizontal="center" vertical="center" textRotation="90"/>
      <protection locked="0"/>
    </xf>
    <xf numFmtId="0" fontId="6" fillId="0" borderId="1" xfId="1" applyNumberFormat="1" applyFont="1" applyBorder="1" applyAlignment="1" applyProtection="1">
      <alignment horizontal="center" vertical="center"/>
      <protection locked="0"/>
    </xf>
    <xf numFmtId="0" fontId="6" fillId="0" borderId="1" xfId="1" applyNumberFormat="1" applyFont="1" applyBorder="1" applyAlignment="1" applyProtection="1">
      <alignment horizontal="center" vertical="center" textRotation="90"/>
      <protection locked="0"/>
    </xf>
    <xf numFmtId="0" fontId="6" fillId="0" borderId="7" xfId="1" applyNumberFormat="1" applyFont="1" applyBorder="1" applyAlignment="1" applyProtection="1">
      <alignment horizontal="center" vertical="center" textRotation="90"/>
      <protection locked="0"/>
    </xf>
    <xf numFmtId="0" fontId="6" fillId="0" borderId="1" xfId="1" applyNumberFormat="1" applyFont="1" applyBorder="1" applyAlignment="1" applyProtection="1">
      <alignment horizontal="left" vertical="center" textRotation="90"/>
      <protection locked="0"/>
    </xf>
    <xf numFmtId="0" fontId="6" fillId="13" borderId="1" xfId="1" applyNumberFormat="1" applyFont="1" applyFill="1" applyBorder="1" applyAlignment="1" applyProtection="1">
      <alignment horizontal="center" vertical="center"/>
      <protection locked="0"/>
    </xf>
    <xf numFmtId="0" fontId="6" fillId="13" borderId="1" xfId="1" applyNumberFormat="1" applyFont="1" applyFill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34" fillId="13" borderId="1" xfId="1" applyNumberFormat="1" applyFont="1" applyFill="1" applyBorder="1" applyAlignment="1" applyProtection="1">
      <alignment horizontal="center" vertical="center"/>
      <protection locked="0"/>
    </xf>
    <xf numFmtId="0" fontId="35" fillId="0" borderId="1" xfId="1" applyNumberFormat="1" applyFont="1" applyFill="1" applyBorder="1" applyAlignment="1" applyProtection="1">
      <alignment horizontal="center" vertical="center"/>
      <protection locked="0"/>
    </xf>
    <xf numFmtId="0" fontId="35" fillId="0" borderId="2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35" fillId="0" borderId="7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Alignment="1" applyProtection="1">
      <alignment horizontal="center" vertical="center"/>
      <protection locked="0"/>
    </xf>
    <xf numFmtId="0" fontId="36" fillId="0" borderId="1" xfId="1" applyNumberFormat="1" applyFont="1" applyFill="1" applyBorder="1" applyAlignment="1" applyProtection="1">
      <alignment horizontal="center" vertical="center"/>
      <protection locked="0"/>
    </xf>
    <xf numFmtId="0" fontId="37" fillId="0" borderId="0" xfId="1" applyFont="1" applyAlignment="1" applyProtection="1">
      <alignment horizontal="left" vertical="top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0" fontId="38" fillId="0" borderId="1" xfId="1" applyNumberFormat="1" applyFont="1" applyBorder="1" applyAlignment="1" applyProtection="1">
      <alignment horizontal="center" vertical="center"/>
      <protection locked="0"/>
    </xf>
    <xf numFmtId="0" fontId="33" fillId="0" borderId="0" xfId="1" applyFont="1" applyAlignment="1" applyProtection="1">
      <alignment horizontal="left" vertical="top"/>
      <protection locked="0"/>
    </xf>
    <xf numFmtId="0" fontId="39" fillId="0" borderId="1" xfId="1" applyNumberFormat="1" applyFont="1" applyBorder="1" applyAlignment="1" applyProtection="1">
      <alignment horizontal="center" vertical="center"/>
      <protection locked="0"/>
    </xf>
    <xf numFmtId="0" fontId="39" fillId="0" borderId="1" xfId="1" applyNumberFormat="1" applyFont="1" applyBorder="1" applyAlignment="1" applyProtection="1">
      <alignment horizontal="center" vertical="center" wrapText="1"/>
      <protection locked="0"/>
    </xf>
    <xf numFmtId="0" fontId="39" fillId="0" borderId="0" xfId="1" applyFont="1"/>
    <xf numFmtId="0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6" xfId="1" applyNumberFormat="1" applyFont="1" applyFill="1" applyBorder="1" applyAlignment="1" applyProtection="1">
      <alignment horizontal="center" vertical="center"/>
      <protection locked="0"/>
    </xf>
    <xf numFmtId="0" fontId="40" fillId="0" borderId="1" xfId="1" applyNumberFormat="1" applyFont="1" applyBorder="1" applyAlignment="1" applyProtection="1">
      <alignment horizontal="center" vertical="center"/>
      <protection locked="0"/>
    </xf>
    <xf numFmtId="0" fontId="41" fillId="0" borderId="1" xfId="1" applyNumberFormat="1" applyFont="1" applyFill="1" applyBorder="1" applyAlignment="1" applyProtection="1">
      <alignment horizontal="center" vertical="center"/>
      <protection locked="0"/>
    </xf>
    <xf numFmtId="0" fontId="42" fillId="0" borderId="1" xfId="1" applyNumberFormat="1" applyFont="1" applyFill="1" applyBorder="1" applyAlignment="1" applyProtection="1">
      <alignment horizontal="center" vertical="center"/>
      <protection locked="0"/>
    </xf>
    <xf numFmtId="0" fontId="40" fillId="0" borderId="1" xfId="1" applyNumberFormat="1" applyFont="1" applyFill="1" applyBorder="1" applyAlignment="1" applyProtection="1">
      <alignment horizontal="center" vertical="center"/>
      <protection locked="0"/>
    </xf>
    <xf numFmtId="0" fontId="4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4" fillId="0" borderId="1" xfId="1" applyNumberFormat="1" applyFont="1" applyFill="1" applyBorder="1" applyAlignment="1" applyProtection="1">
      <alignment horizontal="center" vertical="center"/>
      <protection locked="0"/>
    </xf>
    <xf numFmtId="0" fontId="34" fillId="0" borderId="1" xfId="1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114300</xdr:colOff>
      <xdr:row>9</xdr:row>
      <xdr:rowOff>123825</xdr:rowOff>
    </xdr:to>
    <xdr:pic>
      <xdr:nvPicPr>
        <xdr:cNvPr id="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83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AV27"/>
  <sheetViews>
    <sheetView workbookViewId="0">
      <selection activeCell="J14" sqref="J14:AV15"/>
    </sheetView>
  </sheetViews>
  <sheetFormatPr defaultRowHeight="15" x14ac:dyDescent="0.25"/>
  <cols>
    <col min="1" max="1" width="5.5703125" customWidth="1"/>
    <col min="2" max="48" width="2.85546875" customWidth="1"/>
  </cols>
  <sheetData>
    <row r="1" spans="10:48" x14ac:dyDescent="0.25"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2"/>
    </row>
    <row r="2" spans="10:48" x14ac:dyDescent="0.25"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2"/>
    </row>
    <row r="3" spans="10:48" x14ac:dyDescent="0.25"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2"/>
    </row>
    <row r="4" spans="10:48" x14ac:dyDescent="0.25">
      <c r="J4" s="98" t="s">
        <v>174</v>
      </c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</row>
    <row r="5" spans="10:48" x14ac:dyDescent="0.25"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</row>
    <row r="6" spans="10:48" x14ac:dyDescent="0.25">
      <c r="J6" s="99" t="s">
        <v>175</v>
      </c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</row>
    <row r="7" spans="10:48" x14ac:dyDescent="0.25"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</row>
    <row r="8" spans="10:48" x14ac:dyDescent="0.25">
      <c r="J8" s="100" t="s">
        <v>176</v>
      </c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</row>
    <row r="9" spans="10:48" x14ac:dyDescent="0.25"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</row>
    <row r="10" spans="10:48" x14ac:dyDescent="0.25"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</row>
    <row r="11" spans="10:48" x14ac:dyDescent="0.25"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</row>
    <row r="12" spans="10:48" x14ac:dyDescent="0.25">
      <c r="J12" s="102" t="s">
        <v>177</v>
      </c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</row>
    <row r="13" spans="10:48" x14ac:dyDescent="0.25"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</row>
    <row r="14" spans="10:48" x14ac:dyDescent="0.25">
      <c r="J14" s="104" t="s">
        <v>178</v>
      </c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</row>
    <row r="15" spans="10:48" x14ac:dyDescent="0.25"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</row>
    <row r="16" spans="10:48" ht="18.75" x14ac:dyDescent="0.25">
      <c r="J16" s="105" t="s">
        <v>179</v>
      </c>
      <c r="K16" s="105"/>
      <c r="L16" s="105"/>
      <c r="M16" s="105"/>
      <c r="N16" s="105"/>
      <c r="O16" s="91"/>
      <c r="P16" s="105" t="s">
        <v>180</v>
      </c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</row>
    <row r="17" spans="10:48" x14ac:dyDescent="0.25">
      <c r="J17" s="106" t="s">
        <v>181</v>
      </c>
      <c r="K17" s="106"/>
      <c r="L17" s="106"/>
      <c r="M17" s="106"/>
      <c r="N17" s="106"/>
      <c r="O17" s="106"/>
      <c r="P17" s="107" t="s">
        <v>182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</row>
    <row r="18" spans="10:48" ht="15.75" x14ac:dyDescent="0.25">
      <c r="J18" s="96" t="s">
        <v>183</v>
      </c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3"/>
      <c r="Y18" s="94"/>
      <c r="Z18" s="96" t="s">
        <v>184</v>
      </c>
      <c r="AA18" s="96"/>
      <c r="AB18" s="96"/>
      <c r="AC18" s="96"/>
      <c r="AD18" s="97" t="s">
        <v>185</v>
      </c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</row>
    <row r="19" spans="10:48" ht="15.75" x14ac:dyDescent="0.25">
      <c r="J19" s="108" t="s">
        <v>186</v>
      </c>
      <c r="K19" s="108"/>
      <c r="L19" s="108"/>
      <c r="M19" s="108"/>
      <c r="N19" s="108"/>
      <c r="O19" s="108"/>
      <c r="P19" s="109" t="s">
        <v>187</v>
      </c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</row>
    <row r="20" spans="10:48" ht="15.75" x14ac:dyDescent="0.25">
      <c r="J20" s="96" t="s">
        <v>188</v>
      </c>
      <c r="K20" s="96"/>
      <c r="L20" s="96"/>
      <c r="M20" s="96"/>
      <c r="N20" s="96"/>
      <c r="O20" s="96"/>
      <c r="P20" s="110" t="s">
        <v>189</v>
      </c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2"/>
    </row>
    <row r="21" spans="10:48" x14ac:dyDescent="0.25">
      <c r="J21" s="95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5"/>
      <c r="Z21" s="95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5"/>
      <c r="AS21" s="91"/>
      <c r="AT21" s="91"/>
      <c r="AU21" s="91"/>
      <c r="AV21" s="92"/>
    </row>
    <row r="22" spans="10:48" ht="18.75" x14ac:dyDescent="0.25">
      <c r="J22" s="96" t="s">
        <v>190</v>
      </c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1"/>
      <c r="W22" s="97" t="s">
        <v>191</v>
      </c>
      <c r="X22" s="97"/>
      <c r="Y22" s="97"/>
      <c r="Z22" s="97"/>
      <c r="AA22" s="97"/>
      <c r="AB22" s="91"/>
      <c r="AC22" s="91"/>
      <c r="AD22" s="111" t="s">
        <v>192</v>
      </c>
      <c r="AE22" s="111"/>
      <c r="AF22" s="111"/>
      <c r="AG22" s="111"/>
      <c r="AH22" s="111"/>
      <c r="AI22" s="111"/>
      <c r="AJ22" s="111"/>
      <c r="AK22" s="111"/>
      <c r="AL22" s="111"/>
      <c r="AM22" s="111"/>
      <c r="AN22" s="105">
        <v>2023</v>
      </c>
      <c r="AO22" s="105"/>
      <c r="AP22" s="105"/>
      <c r="AQ22" s="105"/>
      <c r="AR22" s="95"/>
      <c r="AS22" s="91"/>
      <c r="AT22" s="91"/>
      <c r="AU22" s="91"/>
      <c r="AV22" s="92"/>
    </row>
    <row r="23" spans="10:48" x14ac:dyDescent="0.25"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2"/>
    </row>
    <row r="24" spans="10:48" ht="15.75" x14ac:dyDescent="0.25">
      <c r="J24" s="112" t="s">
        <v>193</v>
      </c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09" t="s">
        <v>194</v>
      </c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</row>
    <row r="25" spans="10:48" x14ac:dyDescent="0.25"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107" t="s">
        <v>195</v>
      </c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</row>
    <row r="26" spans="10:48" x14ac:dyDescent="0.25"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</row>
    <row r="27" spans="10:48" ht="15.75" x14ac:dyDescent="0.25">
      <c r="J27" s="111" t="s">
        <v>196</v>
      </c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3" t="s">
        <v>197</v>
      </c>
      <c r="V27" s="113"/>
      <c r="W27" s="114">
        <v>43110</v>
      </c>
      <c r="X27" s="114"/>
      <c r="Y27" s="114"/>
      <c r="Z27" s="114"/>
      <c r="AA27" s="114"/>
      <c r="AB27" s="113" t="s">
        <v>198</v>
      </c>
      <c r="AC27" s="113"/>
      <c r="AD27" s="115">
        <v>2</v>
      </c>
      <c r="AE27" s="115"/>
      <c r="AF27" s="115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2"/>
    </row>
  </sheetData>
  <mergeCells count="29">
    <mergeCell ref="J24:AC24"/>
    <mergeCell ref="AD24:AV24"/>
    <mergeCell ref="AD25:AV26"/>
    <mergeCell ref="J26:AC26"/>
    <mergeCell ref="J27:T27"/>
    <mergeCell ref="U27:V27"/>
    <mergeCell ref="W27:AA27"/>
    <mergeCell ref="AB27:AC27"/>
    <mergeCell ref="AD27:AF27"/>
    <mergeCell ref="J19:O19"/>
    <mergeCell ref="P19:AV19"/>
    <mergeCell ref="J20:O20"/>
    <mergeCell ref="P20:AA20"/>
    <mergeCell ref="J22:U22"/>
    <mergeCell ref="W22:AA22"/>
    <mergeCell ref="AD22:AM22"/>
    <mergeCell ref="AN22:AQ22"/>
    <mergeCell ref="J18:W18"/>
    <mergeCell ref="Z18:AC18"/>
    <mergeCell ref="AD18:AV18"/>
    <mergeCell ref="J4:AV5"/>
    <mergeCell ref="J6:AV7"/>
    <mergeCell ref="J8:AV11"/>
    <mergeCell ref="J12:AV13"/>
    <mergeCell ref="J14:AV15"/>
    <mergeCell ref="J16:N16"/>
    <mergeCell ref="P16:AV16"/>
    <mergeCell ref="J17:O17"/>
    <mergeCell ref="P17:AV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"/>
  <sheetViews>
    <sheetView tabSelected="1" topLeftCell="A82" zoomScaleNormal="100" workbookViewId="0">
      <selection activeCell="I34" sqref="I34"/>
    </sheetView>
  </sheetViews>
  <sheetFormatPr defaultRowHeight="15" x14ac:dyDescent="0.25"/>
  <cols>
    <col min="1" max="1" width="12.85546875" customWidth="1"/>
    <col min="2" max="2" width="31.28515625" customWidth="1"/>
    <col min="13" max="15" width="9.140625" style="23"/>
    <col min="16" max="16" width="9.140625" style="23" customWidth="1"/>
    <col min="17" max="20" width="9.140625" style="27"/>
    <col min="21" max="24" width="9.140625" style="32"/>
  </cols>
  <sheetData>
    <row r="1" spans="1:28" x14ac:dyDescent="0.25">
      <c r="F1" s="165" t="s">
        <v>99</v>
      </c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</row>
    <row r="2" spans="1:28" x14ac:dyDescent="0.25">
      <c r="F2" s="164" t="s">
        <v>199</v>
      </c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</row>
    <row r="3" spans="1:28" ht="15" customHeight="1" x14ac:dyDescent="0.25">
      <c r="A3" s="141" t="s">
        <v>0</v>
      </c>
      <c r="B3" s="141" t="s">
        <v>1</v>
      </c>
      <c r="C3" s="142" t="s">
        <v>2</v>
      </c>
      <c r="D3" s="143" t="s">
        <v>3</v>
      </c>
      <c r="E3" s="141" t="s">
        <v>4</v>
      </c>
      <c r="F3" s="142" t="s">
        <v>5</v>
      </c>
      <c r="G3" s="142"/>
      <c r="H3" s="142"/>
      <c r="I3" s="142"/>
      <c r="J3" s="142"/>
      <c r="K3" s="142"/>
      <c r="L3" s="142"/>
      <c r="M3" s="116" t="s">
        <v>6</v>
      </c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8"/>
    </row>
    <row r="4" spans="1:28" x14ac:dyDescent="0.25">
      <c r="A4" s="141"/>
      <c r="B4" s="141"/>
      <c r="C4" s="142"/>
      <c r="D4" s="143"/>
      <c r="E4" s="141"/>
      <c r="F4" s="142"/>
      <c r="G4" s="142"/>
      <c r="H4" s="142"/>
      <c r="I4" s="142"/>
      <c r="J4" s="142"/>
      <c r="K4" s="142"/>
      <c r="L4" s="142"/>
      <c r="M4" s="119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1"/>
    </row>
    <row r="5" spans="1:28" x14ac:dyDescent="0.25">
      <c r="A5" s="141"/>
      <c r="B5" s="141"/>
      <c r="C5" s="142"/>
      <c r="D5" s="143"/>
      <c r="E5" s="141"/>
      <c r="F5" s="142"/>
      <c r="G5" s="142"/>
      <c r="H5" s="142"/>
      <c r="I5" s="142"/>
      <c r="J5" s="142"/>
      <c r="K5" s="142"/>
      <c r="L5" s="142"/>
      <c r="M5" s="122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4"/>
    </row>
    <row r="6" spans="1:28" x14ac:dyDescent="0.25">
      <c r="A6" s="141"/>
      <c r="B6" s="141"/>
      <c r="C6" s="142"/>
      <c r="D6" s="143"/>
      <c r="E6" s="141"/>
      <c r="F6" s="142" t="s">
        <v>7</v>
      </c>
      <c r="G6" s="142"/>
      <c r="H6" s="142"/>
      <c r="I6" s="142"/>
      <c r="J6" s="142"/>
      <c r="K6" s="142"/>
      <c r="L6" s="142"/>
      <c r="M6" s="149" t="s">
        <v>8</v>
      </c>
      <c r="N6" s="150"/>
      <c r="O6" s="150"/>
      <c r="P6" s="151"/>
      <c r="Q6" s="152" t="s">
        <v>9</v>
      </c>
      <c r="R6" s="153"/>
      <c r="S6" s="153"/>
      <c r="T6" s="154"/>
      <c r="U6" s="155" t="s">
        <v>10</v>
      </c>
      <c r="V6" s="156"/>
      <c r="W6" s="156"/>
      <c r="X6" s="157"/>
      <c r="Y6" s="125" t="s">
        <v>105</v>
      </c>
      <c r="Z6" s="126"/>
      <c r="AA6" s="126"/>
      <c r="AB6" s="127"/>
    </row>
    <row r="7" spans="1:28" ht="15" customHeight="1" x14ac:dyDescent="0.25">
      <c r="A7" s="141"/>
      <c r="B7" s="141"/>
      <c r="C7" s="142"/>
      <c r="D7" s="143"/>
      <c r="E7" s="141"/>
      <c r="F7" s="142" t="s">
        <v>11</v>
      </c>
      <c r="G7" s="144" t="s">
        <v>12</v>
      </c>
      <c r="H7" s="144"/>
      <c r="I7" s="144"/>
      <c r="J7" s="144"/>
      <c r="K7" s="144"/>
      <c r="L7" s="158" t="s">
        <v>13</v>
      </c>
      <c r="M7" s="163" t="s">
        <v>14</v>
      </c>
      <c r="N7" s="145" t="s">
        <v>15</v>
      </c>
      <c r="O7" s="163" t="s">
        <v>16</v>
      </c>
      <c r="P7" s="145" t="s">
        <v>17</v>
      </c>
      <c r="Q7" s="148" t="s">
        <v>14</v>
      </c>
      <c r="R7" s="160" t="s">
        <v>18</v>
      </c>
      <c r="S7" s="148" t="s">
        <v>16</v>
      </c>
      <c r="T7" s="160" t="s">
        <v>19</v>
      </c>
      <c r="U7" s="135" t="s">
        <v>14</v>
      </c>
      <c r="V7" s="132" t="s">
        <v>18</v>
      </c>
      <c r="W7" s="135" t="s">
        <v>20</v>
      </c>
      <c r="X7" s="132" t="s">
        <v>18</v>
      </c>
      <c r="Y7" s="128" t="s">
        <v>14</v>
      </c>
      <c r="Z7" s="129" t="s">
        <v>18</v>
      </c>
      <c r="AA7" s="128" t="s">
        <v>173</v>
      </c>
      <c r="AB7" s="129" t="s">
        <v>18</v>
      </c>
    </row>
    <row r="8" spans="1:28" x14ac:dyDescent="0.25">
      <c r="A8" s="141"/>
      <c r="B8" s="141"/>
      <c r="C8" s="142"/>
      <c r="D8" s="143"/>
      <c r="E8" s="141"/>
      <c r="F8" s="142"/>
      <c r="G8" s="158" t="s">
        <v>21</v>
      </c>
      <c r="H8" s="158" t="s">
        <v>22</v>
      </c>
      <c r="I8" s="158" t="s">
        <v>23</v>
      </c>
      <c r="J8" s="159" t="s">
        <v>24</v>
      </c>
      <c r="K8" s="159"/>
      <c r="L8" s="158"/>
      <c r="M8" s="163"/>
      <c r="N8" s="146"/>
      <c r="O8" s="163"/>
      <c r="P8" s="146"/>
      <c r="Q8" s="148"/>
      <c r="R8" s="161"/>
      <c r="S8" s="148"/>
      <c r="T8" s="161"/>
      <c r="U8" s="135"/>
      <c r="V8" s="133"/>
      <c r="W8" s="135"/>
      <c r="X8" s="133"/>
      <c r="Y8" s="128"/>
      <c r="Z8" s="130"/>
      <c r="AA8" s="128"/>
      <c r="AB8" s="130"/>
    </row>
    <row r="9" spans="1:28" x14ac:dyDescent="0.25">
      <c r="A9" s="141"/>
      <c r="B9" s="141"/>
      <c r="C9" s="142"/>
      <c r="D9" s="143"/>
      <c r="E9" s="141"/>
      <c r="F9" s="142"/>
      <c r="G9" s="158"/>
      <c r="H9" s="158"/>
      <c r="I9" s="158"/>
      <c r="J9" s="159" t="s">
        <v>25</v>
      </c>
      <c r="K9" s="159"/>
      <c r="L9" s="158"/>
      <c r="M9" s="163"/>
      <c r="N9" s="146"/>
      <c r="O9" s="163"/>
      <c r="P9" s="146"/>
      <c r="Q9" s="148"/>
      <c r="R9" s="161"/>
      <c r="S9" s="148"/>
      <c r="T9" s="161"/>
      <c r="U9" s="135"/>
      <c r="V9" s="133"/>
      <c r="W9" s="135"/>
      <c r="X9" s="133"/>
      <c r="Y9" s="128"/>
      <c r="Z9" s="130"/>
      <c r="AA9" s="128"/>
      <c r="AB9" s="130"/>
    </row>
    <row r="10" spans="1:28" ht="26.25" x14ac:dyDescent="0.25">
      <c r="A10" s="141"/>
      <c r="B10" s="141"/>
      <c r="C10" s="142"/>
      <c r="D10" s="143"/>
      <c r="E10" s="141"/>
      <c r="F10" s="142"/>
      <c r="G10" s="158"/>
      <c r="H10" s="158"/>
      <c r="I10" s="158"/>
      <c r="J10" s="1" t="s">
        <v>26</v>
      </c>
      <c r="K10" s="1" t="s">
        <v>27</v>
      </c>
      <c r="L10" s="158"/>
      <c r="M10" s="163"/>
      <c r="N10" s="147"/>
      <c r="O10" s="163"/>
      <c r="P10" s="147"/>
      <c r="Q10" s="148"/>
      <c r="R10" s="162"/>
      <c r="S10" s="148"/>
      <c r="T10" s="162"/>
      <c r="U10" s="135"/>
      <c r="V10" s="134"/>
      <c r="W10" s="135"/>
      <c r="X10" s="134"/>
      <c r="Y10" s="128"/>
      <c r="Z10" s="131"/>
      <c r="AA10" s="128"/>
      <c r="AB10" s="131"/>
    </row>
    <row r="11" spans="1:28" x14ac:dyDescent="0.25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">
        <v>12</v>
      </c>
      <c r="M11" s="20">
        <v>13</v>
      </c>
      <c r="N11" s="20"/>
      <c r="O11" s="20">
        <v>14</v>
      </c>
      <c r="P11" s="20"/>
      <c r="Q11" s="24">
        <v>15</v>
      </c>
      <c r="R11" s="24"/>
      <c r="S11" s="24">
        <v>16</v>
      </c>
      <c r="T11" s="24"/>
      <c r="U11" s="28">
        <v>17</v>
      </c>
      <c r="V11" s="28"/>
      <c r="W11" s="29">
        <v>18</v>
      </c>
      <c r="X11" s="29"/>
      <c r="Y11" s="45">
        <v>19</v>
      </c>
      <c r="Z11" s="45"/>
      <c r="AA11" s="45">
        <v>20</v>
      </c>
      <c r="AB11" s="45"/>
    </row>
    <row r="12" spans="1:28" x14ac:dyDescent="0.25">
      <c r="B12" s="10" t="s">
        <v>28</v>
      </c>
      <c r="C12" s="14"/>
      <c r="D12" s="14">
        <f>SUM(D15:D38)</f>
        <v>1476</v>
      </c>
      <c r="E12" s="14">
        <f>SUM(E14:E38)</f>
        <v>111</v>
      </c>
      <c r="F12" s="14">
        <v>1383</v>
      </c>
      <c r="G12" s="14">
        <f>SUM(G15:G38)</f>
        <v>636</v>
      </c>
      <c r="H12" s="14">
        <f>SUM(H13:H38)</f>
        <v>824</v>
      </c>
      <c r="I12" s="14"/>
      <c r="J12" s="14">
        <v>6</v>
      </c>
      <c r="K12" s="14">
        <v>12</v>
      </c>
      <c r="L12" s="14"/>
      <c r="M12" s="21">
        <f>SUM(M13:M38)</f>
        <v>612</v>
      </c>
      <c r="N12" s="21">
        <v>27</v>
      </c>
      <c r="O12" s="21">
        <f>SUM(O13:O38)</f>
        <v>753</v>
      </c>
      <c r="P12" s="21">
        <v>66</v>
      </c>
      <c r="Q12" s="25"/>
      <c r="R12" s="25"/>
      <c r="S12" s="25"/>
      <c r="T12" s="25"/>
      <c r="U12" s="30"/>
      <c r="V12" s="30"/>
      <c r="W12" s="30"/>
      <c r="X12" s="30"/>
      <c r="Y12" s="45"/>
      <c r="Z12" s="45"/>
      <c r="AA12" s="45"/>
      <c r="AB12" s="45"/>
    </row>
    <row r="13" spans="1:28" x14ac:dyDescent="0.25">
      <c r="B13" s="11" t="s">
        <v>29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21"/>
      <c r="N13" s="21"/>
      <c r="O13" s="21"/>
      <c r="P13" s="21"/>
      <c r="Q13" s="25"/>
      <c r="R13" s="25"/>
      <c r="S13" s="25"/>
      <c r="T13" s="25"/>
      <c r="U13" s="30"/>
      <c r="V13" s="30"/>
      <c r="W13" s="30"/>
      <c r="X13" s="30"/>
      <c r="Y13" s="45"/>
      <c r="Z13" s="45"/>
      <c r="AA13" s="45"/>
      <c r="AB13" s="45"/>
    </row>
    <row r="14" spans="1:28" x14ac:dyDescent="0.25">
      <c r="B14" s="5" t="s">
        <v>30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21"/>
      <c r="N14" s="21"/>
      <c r="O14" s="21"/>
      <c r="P14" s="21"/>
      <c r="Q14" s="25"/>
      <c r="R14" s="25"/>
      <c r="S14" s="25"/>
      <c r="T14" s="25"/>
      <c r="U14" s="30"/>
      <c r="V14" s="30"/>
      <c r="W14" s="30"/>
      <c r="X14" s="30"/>
      <c r="Y14" s="45"/>
      <c r="Z14" s="45"/>
      <c r="AA14" s="45"/>
      <c r="AB14" s="45"/>
    </row>
    <row r="15" spans="1:28" x14ac:dyDescent="0.25">
      <c r="A15" s="4" t="s">
        <v>31</v>
      </c>
      <c r="B15" s="6" t="s">
        <v>33</v>
      </c>
      <c r="C15" s="3" t="s">
        <v>34</v>
      </c>
      <c r="D15" s="3">
        <v>102</v>
      </c>
      <c r="E15" s="3">
        <v>24</v>
      </c>
      <c r="F15" s="3">
        <v>78</v>
      </c>
      <c r="G15" s="3">
        <v>39</v>
      </c>
      <c r="H15" s="3">
        <v>39</v>
      </c>
      <c r="I15" s="3"/>
      <c r="J15" s="3">
        <v>2</v>
      </c>
      <c r="K15" s="3">
        <v>4</v>
      </c>
      <c r="L15" s="3"/>
      <c r="M15" s="22">
        <v>34</v>
      </c>
      <c r="N15" s="22">
        <v>9</v>
      </c>
      <c r="O15" s="22">
        <v>44</v>
      </c>
      <c r="P15" s="21">
        <v>9</v>
      </c>
      <c r="Q15" s="25"/>
      <c r="R15" s="25"/>
      <c r="S15" s="25"/>
      <c r="T15" s="25"/>
      <c r="U15" s="30"/>
      <c r="V15" s="30"/>
      <c r="W15" s="30"/>
      <c r="X15" s="30"/>
      <c r="Y15" s="45"/>
      <c r="Z15" s="45"/>
      <c r="AA15" s="45"/>
      <c r="AB15" s="45"/>
    </row>
    <row r="16" spans="1:28" x14ac:dyDescent="0.25">
      <c r="A16" s="4" t="s">
        <v>32</v>
      </c>
      <c r="B16" s="6" t="s">
        <v>35</v>
      </c>
      <c r="C16" s="3" t="s">
        <v>36</v>
      </c>
      <c r="D16" s="3">
        <v>117</v>
      </c>
      <c r="E16" s="3">
        <v>0</v>
      </c>
      <c r="F16" s="3">
        <v>117</v>
      </c>
      <c r="G16" s="3">
        <v>59</v>
      </c>
      <c r="H16" s="3">
        <v>58</v>
      </c>
      <c r="I16" s="3"/>
      <c r="J16" s="3">
        <v>0</v>
      </c>
      <c r="K16" s="3">
        <v>0</v>
      </c>
      <c r="L16" s="3"/>
      <c r="M16" s="22">
        <v>51</v>
      </c>
      <c r="N16" s="22">
        <v>0</v>
      </c>
      <c r="O16" s="22">
        <v>66</v>
      </c>
      <c r="P16" s="21">
        <v>0</v>
      </c>
      <c r="Q16" s="25"/>
      <c r="R16" s="25"/>
      <c r="S16" s="25"/>
      <c r="T16" s="25"/>
      <c r="U16" s="30"/>
      <c r="V16" s="30"/>
      <c r="W16" s="30"/>
      <c r="X16" s="30"/>
      <c r="Y16" s="45"/>
      <c r="Z16" s="45"/>
      <c r="AA16" s="45"/>
      <c r="AB16" s="45"/>
    </row>
    <row r="17" spans="1:28" x14ac:dyDescent="0.25">
      <c r="B17" s="5" t="s">
        <v>37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21"/>
      <c r="N17" s="21"/>
      <c r="O17" s="21"/>
      <c r="P17" s="21"/>
      <c r="Q17" s="25"/>
      <c r="R17" s="25"/>
      <c r="S17" s="25"/>
      <c r="T17" s="25"/>
      <c r="U17" s="30"/>
      <c r="V17" s="30"/>
      <c r="W17" s="30"/>
      <c r="X17" s="30"/>
      <c r="Y17" s="45"/>
      <c r="Z17" s="45"/>
      <c r="AA17" s="45"/>
      <c r="AB17" s="45"/>
    </row>
    <row r="18" spans="1:28" x14ac:dyDescent="0.25">
      <c r="A18" s="4" t="s">
        <v>58</v>
      </c>
      <c r="B18" s="6" t="s">
        <v>38</v>
      </c>
      <c r="C18" s="3" t="s">
        <v>36</v>
      </c>
      <c r="D18" s="3">
        <v>78</v>
      </c>
      <c r="E18" s="3">
        <v>0</v>
      </c>
      <c r="F18" s="3">
        <v>78</v>
      </c>
      <c r="G18" s="3">
        <v>4</v>
      </c>
      <c r="H18" s="3">
        <v>74</v>
      </c>
      <c r="I18" s="3"/>
      <c r="J18" s="3">
        <v>0</v>
      </c>
      <c r="K18" s="3">
        <v>0</v>
      </c>
      <c r="L18" s="3"/>
      <c r="M18" s="22">
        <v>34</v>
      </c>
      <c r="N18" s="22">
        <v>0</v>
      </c>
      <c r="O18" s="22">
        <v>44</v>
      </c>
      <c r="P18" s="21">
        <v>0</v>
      </c>
      <c r="Q18" s="25"/>
      <c r="R18" s="25"/>
      <c r="S18" s="25"/>
      <c r="T18" s="25"/>
      <c r="U18" s="30"/>
      <c r="V18" s="30"/>
      <c r="W18" s="30"/>
      <c r="X18" s="30"/>
      <c r="Y18" s="45"/>
      <c r="Z18" s="45"/>
      <c r="AA18" s="45"/>
      <c r="AB18" s="45"/>
    </row>
    <row r="19" spans="1:28" ht="30" x14ac:dyDescent="0.25">
      <c r="B19" s="166" t="s">
        <v>39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21"/>
      <c r="N19" s="21"/>
      <c r="O19" s="21"/>
      <c r="P19" s="21"/>
      <c r="Q19" s="25"/>
      <c r="R19" s="25"/>
      <c r="S19" s="25"/>
      <c r="T19" s="25"/>
      <c r="U19" s="30"/>
      <c r="V19" s="30"/>
      <c r="W19" s="30"/>
      <c r="X19" s="30"/>
      <c r="Y19" s="45"/>
      <c r="Z19" s="45"/>
      <c r="AA19" s="45"/>
      <c r="AB19" s="45"/>
    </row>
    <row r="20" spans="1:28" x14ac:dyDescent="0.25">
      <c r="A20" s="4" t="s">
        <v>97</v>
      </c>
      <c r="B20" s="7" t="s">
        <v>40</v>
      </c>
      <c r="C20" s="3" t="s">
        <v>34</v>
      </c>
      <c r="D20" s="3">
        <v>285</v>
      </c>
      <c r="E20" s="3">
        <v>24</v>
      </c>
      <c r="F20" s="3">
        <v>261</v>
      </c>
      <c r="G20" s="3">
        <v>158</v>
      </c>
      <c r="H20" s="3">
        <v>159</v>
      </c>
      <c r="I20" s="3"/>
      <c r="J20" s="3">
        <v>2</v>
      </c>
      <c r="K20" s="3">
        <v>4</v>
      </c>
      <c r="L20" s="3"/>
      <c r="M20" s="22">
        <v>121</v>
      </c>
      <c r="N20" s="22">
        <v>9</v>
      </c>
      <c r="O20" s="22">
        <v>140</v>
      </c>
      <c r="P20" s="21">
        <v>9</v>
      </c>
      <c r="Q20" s="25"/>
      <c r="R20" s="25"/>
      <c r="S20" s="25"/>
      <c r="T20" s="25"/>
      <c r="U20" s="30"/>
      <c r="V20" s="30"/>
      <c r="W20" s="30"/>
      <c r="X20" s="30"/>
      <c r="Y20" s="45"/>
      <c r="Z20" s="45"/>
      <c r="AA20" s="45"/>
      <c r="AB20" s="45"/>
    </row>
    <row r="21" spans="1:28" x14ac:dyDescent="0.25">
      <c r="A21" s="4" t="s">
        <v>59</v>
      </c>
      <c r="B21" s="6" t="s">
        <v>41</v>
      </c>
      <c r="C21" s="3" t="s">
        <v>36</v>
      </c>
      <c r="D21" s="3">
        <v>78</v>
      </c>
      <c r="E21" s="3">
        <v>0</v>
      </c>
      <c r="F21" s="3">
        <v>78</v>
      </c>
      <c r="G21" s="3">
        <v>39</v>
      </c>
      <c r="H21" s="3">
        <v>39</v>
      </c>
      <c r="I21" s="3"/>
      <c r="J21" s="3">
        <v>0</v>
      </c>
      <c r="K21" s="3">
        <v>0</v>
      </c>
      <c r="L21" s="3"/>
      <c r="M21" s="22">
        <v>34</v>
      </c>
      <c r="N21" s="22">
        <v>0</v>
      </c>
      <c r="O21" s="22">
        <v>44</v>
      </c>
      <c r="P21" s="21">
        <v>0</v>
      </c>
      <c r="Q21" s="25"/>
      <c r="R21" s="25"/>
      <c r="S21" s="25"/>
      <c r="T21" s="25"/>
      <c r="U21" s="30"/>
      <c r="V21" s="30"/>
      <c r="W21" s="30"/>
      <c r="X21" s="30"/>
      <c r="Y21" s="45"/>
      <c r="Z21" s="45"/>
      <c r="AA21" s="45"/>
      <c r="AB21" s="45"/>
    </row>
    <row r="22" spans="1:28" ht="30" x14ac:dyDescent="0.25">
      <c r="B22" s="9" t="s">
        <v>42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21"/>
      <c r="N22" s="21"/>
      <c r="O22" s="21"/>
      <c r="P22" s="21"/>
      <c r="Q22" s="25"/>
      <c r="R22" s="25"/>
      <c r="S22" s="25"/>
      <c r="T22" s="25"/>
      <c r="U22" s="30"/>
      <c r="V22" s="30"/>
      <c r="W22" s="30"/>
      <c r="X22" s="30"/>
      <c r="Y22" s="45"/>
      <c r="Z22" s="45"/>
      <c r="AA22" s="45"/>
      <c r="AB22" s="45"/>
    </row>
    <row r="23" spans="1:28" x14ac:dyDescent="0.25">
      <c r="A23" s="4" t="s">
        <v>60</v>
      </c>
      <c r="B23" s="6" t="s">
        <v>43</v>
      </c>
      <c r="C23" s="3" t="s">
        <v>36</v>
      </c>
      <c r="D23" s="3">
        <v>136</v>
      </c>
      <c r="E23" s="3">
        <v>0</v>
      </c>
      <c r="F23" s="3">
        <v>136</v>
      </c>
      <c r="G23" s="3">
        <v>68</v>
      </c>
      <c r="H23" s="3">
        <v>68</v>
      </c>
      <c r="I23" s="3"/>
      <c r="J23" s="3">
        <v>0</v>
      </c>
      <c r="K23" s="3">
        <v>0</v>
      </c>
      <c r="L23" s="3"/>
      <c r="M23" s="22">
        <v>51</v>
      </c>
      <c r="N23" s="22">
        <v>0</v>
      </c>
      <c r="O23" s="22">
        <v>85</v>
      </c>
      <c r="P23" s="21">
        <v>0</v>
      </c>
      <c r="Q23" s="25"/>
      <c r="R23" s="25"/>
      <c r="S23" s="25"/>
      <c r="T23" s="25"/>
      <c r="U23" s="30"/>
      <c r="V23" s="30"/>
      <c r="W23" s="30"/>
      <c r="X23" s="30"/>
      <c r="Y23" s="45"/>
      <c r="Z23" s="45"/>
      <c r="AA23" s="45"/>
      <c r="AB23" s="45"/>
    </row>
    <row r="24" spans="1:28" x14ac:dyDescent="0.25">
      <c r="A24" s="4" t="s">
        <v>61</v>
      </c>
      <c r="B24" s="6" t="s">
        <v>44</v>
      </c>
      <c r="C24" s="3" t="s">
        <v>36</v>
      </c>
      <c r="D24" s="3">
        <v>78</v>
      </c>
      <c r="E24" s="3">
        <v>0</v>
      </c>
      <c r="F24" s="3">
        <v>78</v>
      </c>
      <c r="G24" s="3">
        <v>39</v>
      </c>
      <c r="H24" s="3">
        <v>39</v>
      </c>
      <c r="I24" s="3"/>
      <c r="J24" s="3">
        <v>0</v>
      </c>
      <c r="K24" s="3">
        <v>0</v>
      </c>
      <c r="L24" s="3"/>
      <c r="M24" s="22">
        <v>34</v>
      </c>
      <c r="N24" s="22">
        <v>0</v>
      </c>
      <c r="O24" s="22">
        <v>44</v>
      </c>
      <c r="P24" s="21">
        <v>0</v>
      </c>
      <c r="Q24" s="25"/>
      <c r="R24" s="25"/>
      <c r="S24" s="25"/>
      <c r="T24" s="25"/>
      <c r="U24" s="30"/>
      <c r="V24" s="30"/>
      <c r="W24" s="30"/>
      <c r="X24" s="30"/>
      <c r="Y24" s="45"/>
      <c r="Z24" s="45"/>
      <c r="AA24" s="45"/>
      <c r="AB24" s="45"/>
    </row>
    <row r="25" spans="1:28" x14ac:dyDescent="0.25">
      <c r="A25" s="4" t="s">
        <v>62</v>
      </c>
      <c r="B25" s="6" t="s">
        <v>45</v>
      </c>
      <c r="C25" s="3" t="s">
        <v>36</v>
      </c>
      <c r="D25" s="3">
        <v>39</v>
      </c>
      <c r="E25" s="3">
        <v>0</v>
      </c>
      <c r="F25" s="3">
        <v>39</v>
      </c>
      <c r="G25" s="3">
        <v>19</v>
      </c>
      <c r="H25" s="3">
        <v>20</v>
      </c>
      <c r="I25" s="3"/>
      <c r="J25" s="3">
        <v>2</v>
      </c>
      <c r="K25" s="3">
        <v>4</v>
      </c>
      <c r="L25" s="3"/>
      <c r="M25" s="22">
        <v>39</v>
      </c>
      <c r="N25" s="22">
        <v>0</v>
      </c>
      <c r="O25" s="22">
        <v>0</v>
      </c>
      <c r="P25" s="21">
        <v>0</v>
      </c>
      <c r="Q25" s="25"/>
      <c r="R25" s="25"/>
      <c r="S25" s="25"/>
      <c r="T25" s="25"/>
      <c r="U25" s="30"/>
      <c r="V25" s="30"/>
      <c r="W25" s="30"/>
      <c r="X25" s="30"/>
      <c r="Y25" s="45"/>
      <c r="Z25" s="45"/>
      <c r="AA25" s="45"/>
      <c r="AB25" s="45"/>
    </row>
    <row r="26" spans="1:28" ht="30" x14ac:dyDescent="0.25">
      <c r="B26" s="9" t="s">
        <v>46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21"/>
      <c r="N26" s="21"/>
      <c r="O26" s="21"/>
      <c r="P26" s="21"/>
      <c r="Q26" s="25"/>
      <c r="R26" s="25"/>
      <c r="S26" s="25"/>
      <c r="T26" s="25"/>
      <c r="U26" s="30"/>
      <c r="V26" s="30"/>
      <c r="W26" s="30"/>
      <c r="X26" s="30"/>
      <c r="Y26" s="45"/>
      <c r="Z26" s="45"/>
      <c r="AA26" s="45"/>
      <c r="AB26" s="45"/>
    </row>
    <row r="27" spans="1:28" x14ac:dyDescent="0.25">
      <c r="A27" s="4" t="s">
        <v>98</v>
      </c>
      <c r="B27" s="7" t="s">
        <v>47</v>
      </c>
      <c r="C27" s="3" t="s">
        <v>34</v>
      </c>
      <c r="D27" s="3">
        <v>180</v>
      </c>
      <c r="E27" s="3">
        <v>24</v>
      </c>
      <c r="F27" s="3">
        <v>156</v>
      </c>
      <c r="G27" s="3">
        <v>78</v>
      </c>
      <c r="H27" s="3">
        <v>78</v>
      </c>
      <c r="I27" s="3"/>
      <c r="J27" s="3">
        <v>0</v>
      </c>
      <c r="K27" s="3">
        <v>0</v>
      </c>
      <c r="L27" s="3"/>
      <c r="M27" s="22">
        <v>68</v>
      </c>
      <c r="N27" s="22">
        <v>9</v>
      </c>
      <c r="O27" s="22">
        <v>88</v>
      </c>
      <c r="P27" s="21">
        <v>9</v>
      </c>
      <c r="Q27" s="25"/>
      <c r="R27" s="25"/>
      <c r="S27" s="25"/>
      <c r="T27" s="25"/>
      <c r="U27" s="30"/>
      <c r="V27" s="30"/>
      <c r="W27" s="30"/>
      <c r="X27" s="30"/>
      <c r="Y27" s="45"/>
      <c r="Z27" s="45"/>
      <c r="AA27" s="45"/>
      <c r="AB27" s="45"/>
    </row>
    <row r="28" spans="1:28" x14ac:dyDescent="0.25">
      <c r="A28" s="4" t="s">
        <v>63</v>
      </c>
      <c r="B28" s="6" t="s">
        <v>48</v>
      </c>
      <c r="C28" s="3" t="s">
        <v>36</v>
      </c>
      <c r="D28" s="3">
        <v>39</v>
      </c>
      <c r="E28" s="3">
        <v>0</v>
      </c>
      <c r="F28" s="3">
        <v>39</v>
      </c>
      <c r="G28" s="3">
        <v>19</v>
      </c>
      <c r="H28" s="3">
        <v>20</v>
      </c>
      <c r="I28" s="3"/>
      <c r="J28" s="3">
        <v>0</v>
      </c>
      <c r="K28" s="3">
        <v>0</v>
      </c>
      <c r="L28" s="3"/>
      <c r="M28" s="22">
        <v>39</v>
      </c>
      <c r="N28" s="22">
        <v>0</v>
      </c>
      <c r="O28" s="22">
        <v>0</v>
      </c>
      <c r="P28" s="21">
        <v>0</v>
      </c>
      <c r="Q28" s="25"/>
      <c r="R28" s="25"/>
      <c r="S28" s="25"/>
      <c r="T28" s="25"/>
      <c r="U28" s="30"/>
      <c r="V28" s="30"/>
      <c r="W28" s="30"/>
      <c r="X28" s="30"/>
      <c r="Y28" s="45"/>
      <c r="Z28" s="45"/>
      <c r="AA28" s="45"/>
      <c r="AB28" s="45"/>
    </row>
    <row r="29" spans="1:28" x14ac:dyDescent="0.25">
      <c r="A29" s="4" t="s">
        <v>64</v>
      </c>
      <c r="B29" s="6" t="s">
        <v>49</v>
      </c>
      <c r="C29" s="3" t="s">
        <v>36</v>
      </c>
      <c r="D29" s="3">
        <v>39</v>
      </c>
      <c r="E29" s="3">
        <v>0</v>
      </c>
      <c r="F29" s="3">
        <v>39</v>
      </c>
      <c r="G29" s="3">
        <v>19</v>
      </c>
      <c r="H29" s="3">
        <v>20</v>
      </c>
      <c r="I29" s="3"/>
      <c r="J29" s="3">
        <v>0</v>
      </c>
      <c r="K29" s="3">
        <v>0</v>
      </c>
      <c r="L29" s="3"/>
      <c r="M29" s="22">
        <v>0</v>
      </c>
      <c r="N29" s="22">
        <v>0</v>
      </c>
      <c r="O29" s="22">
        <v>39</v>
      </c>
      <c r="P29" s="21">
        <v>0</v>
      </c>
      <c r="Q29" s="25"/>
      <c r="R29" s="25"/>
      <c r="S29" s="25"/>
      <c r="T29" s="25"/>
      <c r="U29" s="30"/>
      <c r="V29" s="30"/>
      <c r="W29" s="30"/>
      <c r="X29" s="30"/>
      <c r="Y29" s="45"/>
      <c r="Z29" s="45"/>
      <c r="AA29" s="45"/>
      <c r="AB29" s="45"/>
    </row>
    <row r="30" spans="1:28" ht="60" x14ac:dyDescent="0.25">
      <c r="A30" s="14"/>
      <c r="B30" s="9" t="s">
        <v>51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21"/>
      <c r="N30" s="21"/>
      <c r="O30" s="21"/>
      <c r="P30" s="21"/>
      <c r="Q30" s="25"/>
      <c r="R30" s="25"/>
      <c r="S30" s="25"/>
      <c r="T30" s="25"/>
      <c r="U30" s="30"/>
      <c r="V30" s="30"/>
      <c r="W30" s="30"/>
      <c r="X30" s="30"/>
      <c r="Y30" s="45"/>
      <c r="Z30" s="45"/>
      <c r="AA30" s="45"/>
      <c r="AB30" s="45"/>
    </row>
    <row r="31" spans="1:28" x14ac:dyDescent="0.25">
      <c r="A31" s="4" t="s">
        <v>65</v>
      </c>
      <c r="B31" s="6" t="s">
        <v>50</v>
      </c>
      <c r="C31" s="3" t="s">
        <v>36</v>
      </c>
      <c r="D31" s="3">
        <v>78</v>
      </c>
      <c r="E31" s="3">
        <v>0</v>
      </c>
      <c r="F31" s="3">
        <v>78</v>
      </c>
      <c r="G31" s="3">
        <v>2</v>
      </c>
      <c r="H31" s="3">
        <v>76</v>
      </c>
      <c r="I31" s="3"/>
      <c r="J31" s="3">
        <v>0</v>
      </c>
      <c r="K31" s="3">
        <v>0</v>
      </c>
      <c r="L31" s="3"/>
      <c r="M31" s="22">
        <v>34</v>
      </c>
      <c r="N31" s="22">
        <v>0</v>
      </c>
      <c r="O31" s="22">
        <v>44</v>
      </c>
      <c r="P31" s="21">
        <v>0</v>
      </c>
      <c r="Q31" s="25"/>
      <c r="R31" s="25"/>
      <c r="S31" s="25"/>
      <c r="T31" s="25"/>
      <c r="U31" s="30"/>
      <c r="V31" s="30"/>
      <c r="W31" s="30"/>
      <c r="X31" s="30"/>
      <c r="Y31" s="45"/>
      <c r="Z31" s="45"/>
      <c r="AA31" s="45"/>
      <c r="AB31" s="45"/>
    </row>
    <row r="32" spans="1:28" ht="30" x14ac:dyDescent="0.25">
      <c r="A32" s="4" t="s">
        <v>66</v>
      </c>
      <c r="B32" s="6" t="s">
        <v>52</v>
      </c>
      <c r="C32" s="3" t="s">
        <v>36</v>
      </c>
      <c r="D32" s="3">
        <v>78</v>
      </c>
      <c r="E32" s="3">
        <v>0</v>
      </c>
      <c r="F32" s="3">
        <v>78</v>
      </c>
      <c r="G32" s="3">
        <v>39</v>
      </c>
      <c r="H32" s="3">
        <v>39</v>
      </c>
      <c r="I32" s="3"/>
      <c r="J32" s="3">
        <v>0</v>
      </c>
      <c r="K32" s="3">
        <v>0</v>
      </c>
      <c r="L32" s="3"/>
      <c r="M32" s="22">
        <v>34</v>
      </c>
      <c r="N32" s="22">
        <v>0</v>
      </c>
      <c r="O32" s="22">
        <v>44</v>
      </c>
      <c r="P32" s="21">
        <v>0</v>
      </c>
      <c r="Q32" s="25"/>
      <c r="R32" s="25"/>
      <c r="S32" s="25"/>
      <c r="T32" s="25"/>
      <c r="U32" s="30"/>
      <c r="V32" s="30"/>
      <c r="W32" s="30"/>
      <c r="X32" s="30"/>
      <c r="Y32" s="45"/>
      <c r="Z32" s="45"/>
      <c r="AA32" s="45"/>
      <c r="AB32" s="45"/>
    </row>
    <row r="33" spans="1:28" ht="28.5" x14ac:dyDescent="0.25">
      <c r="A33" s="14"/>
      <c r="B33" s="8" t="s">
        <v>53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1"/>
      <c r="N33" s="21"/>
      <c r="O33" s="21"/>
      <c r="P33" s="21"/>
      <c r="Q33" s="25"/>
      <c r="R33" s="25"/>
      <c r="S33" s="25"/>
      <c r="T33" s="25"/>
      <c r="U33" s="30"/>
      <c r="V33" s="30"/>
      <c r="W33" s="30"/>
      <c r="X33" s="30"/>
      <c r="Y33" s="45"/>
      <c r="Z33" s="45"/>
      <c r="AA33" s="45"/>
      <c r="AB33" s="45"/>
    </row>
    <row r="34" spans="1:28" ht="30" x14ac:dyDescent="0.25">
      <c r="A34" s="14"/>
      <c r="B34" s="12" t="s">
        <v>54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21"/>
      <c r="N34" s="21"/>
      <c r="O34" s="21"/>
      <c r="P34" s="21"/>
      <c r="Q34" s="25"/>
      <c r="R34" s="25"/>
      <c r="S34" s="25"/>
      <c r="T34" s="25"/>
      <c r="U34" s="30"/>
      <c r="V34" s="30"/>
      <c r="W34" s="30"/>
      <c r="X34" s="30"/>
      <c r="Y34" s="45"/>
      <c r="Z34" s="45"/>
      <c r="AA34" s="45"/>
      <c r="AB34" s="45"/>
    </row>
    <row r="35" spans="1:28" x14ac:dyDescent="0.25">
      <c r="A35" s="4" t="s">
        <v>67</v>
      </c>
      <c r="B35" s="7" t="s">
        <v>55</v>
      </c>
      <c r="C35" s="3" t="s">
        <v>36</v>
      </c>
      <c r="D35" s="3">
        <v>39</v>
      </c>
      <c r="E35" s="3">
        <v>0</v>
      </c>
      <c r="F35" s="3">
        <v>39</v>
      </c>
      <c r="G35" s="3">
        <v>19</v>
      </c>
      <c r="H35" s="3">
        <v>20</v>
      </c>
      <c r="I35" s="3"/>
      <c r="J35" s="3">
        <v>0</v>
      </c>
      <c r="K35" s="3">
        <v>0</v>
      </c>
      <c r="L35" s="3"/>
      <c r="M35" s="22">
        <v>39</v>
      </c>
      <c r="N35" s="22">
        <v>0</v>
      </c>
      <c r="O35" s="22">
        <v>0</v>
      </c>
      <c r="P35" s="21">
        <v>0</v>
      </c>
      <c r="Q35" s="25"/>
      <c r="R35" s="25"/>
      <c r="S35" s="25"/>
      <c r="T35" s="25"/>
      <c r="U35" s="30"/>
      <c r="V35" s="30"/>
      <c r="W35" s="30"/>
      <c r="X35" s="30"/>
      <c r="Y35" s="45"/>
      <c r="Z35" s="45"/>
      <c r="AA35" s="45"/>
      <c r="AB35" s="45"/>
    </row>
    <row r="36" spans="1:28" ht="60" x14ac:dyDescent="0.25">
      <c r="A36" s="4" t="s">
        <v>68</v>
      </c>
      <c r="B36" s="13" t="s">
        <v>56</v>
      </c>
      <c r="C36" s="3" t="s">
        <v>36</v>
      </c>
      <c r="D36" s="3">
        <v>39</v>
      </c>
      <c r="E36" s="3">
        <v>0</v>
      </c>
      <c r="F36" s="3">
        <v>39</v>
      </c>
      <c r="G36" s="3">
        <v>19</v>
      </c>
      <c r="H36" s="3">
        <v>20</v>
      </c>
      <c r="I36" s="3"/>
      <c r="J36" s="3">
        <v>0</v>
      </c>
      <c r="K36" s="3">
        <v>0</v>
      </c>
      <c r="L36" s="3"/>
      <c r="M36" s="22">
        <v>0</v>
      </c>
      <c r="N36" s="22">
        <v>0</v>
      </c>
      <c r="O36" s="22">
        <v>39</v>
      </c>
      <c r="P36" s="21">
        <v>0</v>
      </c>
      <c r="Q36" s="25"/>
      <c r="R36" s="25"/>
      <c r="S36" s="25"/>
      <c r="T36" s="25"/>
      <c r="U36" s="30"/>
      <c r="V36" s="30"/>
      <c r="W36" s="30"/>
      <c r="X36" s="30"/>
      <c r="Y36" s="45"/>
      <c r="Z36" s="45"/>
      <c r="AA36" s="45"/>
      <c r="AB36" s="45"/>
    </row>
    <row r="37" spans="1:28" x14ac:dyDescent="0.25">
      <c r="A37" s="4" t="s">
        <v>104</v>
      </c>
      <c r="B37" s="13" t="s">
        <v>103</v>
      </c>
      <c r="C37" s="3" t="s">
        <v>36</v>
      </c>
      <c r="D37" s="3">
        <v>32</v>
      </c>
      <c r="E37" s="3">
        <v>0</v>
      </c>
      <c r="F37" s="3">
        <v>32</v>
      </c>
      <c r="G37" s="3">
        <v>16</v>
      </c>
      <c r="H37" s="3">
        <v>16</v>
      </c>
      <c r="I37" s="3"/>
      <c r="J37" s="3">
        <v>0</v>
      </c>
      <c r="K37" s="3">
        <v>0</v>
      </c>
      <c r="L37" s="3"/>
      <c r="M37" s="22">
        <v>0</v>
      </c>
      <c r="N37" s="22">
        <v>0</v>
      </c>
      <c r="O37" s="22">
        <v>32</v>
      </c>
      <c r="P37" s="21">
        <v>0</v>
      </c>
      <c r="Q37" s="25"/>
      <c r="R37" s="25"/>
      <c r="S37" s="25"/>
      <c r="T37" s="25"/>
      <c r="U37" s="30"/>
      <c r="V37" s="30"/>
      <c r="W37" s="30"/>
      <c r="X37" s="30"/>
      <c r="Y37" s="45"/>
      <c r="Z37" s="45"/>
      <c r="AA37" s="45"/>
      <c r="AB37" s="45"/>
    </row>
    <row r="38" spans="1:28" ht="15.75" x14ac:dyDescent="0.25">
      <c r="A38" s="48" t="s">
        <v>69</v>
      </c>
      <c r="B38" s="49" t="s">
        <v>57</v>
      </c>
      <c r="C38" s="3" t="s">
        <v>36</v>
      </c>
      <c r="D38" s="3">
        <v>39</v>
      </c>
      <c r="E38" s="3">
        <v>39</v>
      </c>
      <c r="F38" s="3">
        <v>0</v>
      </c>
      <c r="G38" s="3">
        <v>0</v>
      </c>
      <c r="H38" s="3">
        <v>39</v>
      </c>
      <c r="I38" s="3"/>
      <c r="J38" s="3">
        <v>0</v>
      </c>
      <c r="K38" s="3">
        <v>0</v>
      </c>
      <c r="L38" s="3"/>
      <c r="M38" s="22">
        <v>0</v>
      </c>
      <c r="N38" s="22">
        <v>0</v>
      </c>
      <c r="O38" s="22">
        <v>0</v>
      </c>
      <c r="P38" s="21">
        <v>39</v>
      </c>
      <c r="Q38" s="25"/>
      <c r="R38" s="25"/>
      <c r="S38" s="25"/>
      <c r="T38" s="25"/>
      <c r="U38" s="30"/>
      <c r="V38" s="30"/>
      <c r="W38" s="30"/>
      <c r="X38" s="30"/>
      <c r="Y38" s="45"/>
      <c r="Z38" s="45"/>
      <c r="AA38" s="45"/>
      <c r="AB38" s="45"/>
    </row>
    <row r="39" spans="1:28" ht="48" thickBot="1" x14ac:dyDescent="0.3">
      <c r="A39" s="50"/>
      <c r="B39" s="53" t="s">
        <v>70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21"/>
      <c r="N39" s="21"/>
      <c r="O39" s="21"/>
      <c r="P39" s="21"/>
      <c r="Q39" s="25"/>
      <c r="R39" s="25"/>
      <c r="S39" s="25"/>
      <c r="T39" s="25"/>
      <c r="U39" s="30"/>
      <c r="V39" s="30"/>
      <c r="W39" s="30"/>
      <c r="X39" s="30"/>
      <c r="Y39" s="45"/>
      <c r="Z39" s="45"/>
      <c r="AA39" s="45"/>
      <c r="AB39" s="45"/>
    </row>
    <row r="40" spans="1:28" ht="48" thickBot="1" x14ac:dyDescent="0.3">
      <c r="A40" s="51" t="s">
        <v>119</v>
      </c>
      <c r="B40" s="62" t="s">
        <v>106</v>
      </c>
      <c r="C40" s="14"/>
      <c r="D40" s="44">
        <f>SUM(D41:D47)</f>
        <v>584</v>
      </c>
      <c r="E40" s="88">
        <f>SUM(E41:E47)</f>
        <v>16</v>
      </c>
      <c r="F40" s="44">
        <f>SUM(F41:F47)</f>
        <v>568</v>
      </c>
      <c r="G40" s="14">
        <f>SUM(G41:G47)</f>
        <v>204</v>
      </c>
      <c r="H40" s="14">
        <f>SUM(H41:H47)</f>
        <v>364</v>
      </c>
      <c r="I40" s="14">
        <v>0</v>
      </c>
      <c r="J40" s="14">
        <v>0</v>
      </c>
      <c r="K40" s="14">
        <v>0</v>
      </c>
      <c r="L40" s="14"/>
      <c r="M40" s="21">
        <v>0</v>
      </c>
      <c r="N40" s="21">
        <v>0</v>
      </c>
      <c r="O40" s="21">
        <v>0</v>
      </c>
      <c r="P40" s="21">
        <v>0</v>
      </c>
      <c r="Q40" s="25">
        <f>SUM(Q41:Q47)</f>
        <v>168</v>
      </c>
      <c r="R40" s="25">
        <v>4</v>
      </c>
      <c r="S40" s="25">
        <f>SUM(S41:S47)</f>
        <v>156</v>
      </c>
      <c r="T40" s="25">
        <v>6</v>
      </c>
      <c r="U40" s="89">
        <v>48</v>
      </c>
      <c r="V40" s="30">
        <v>4</v>
      </c>
      <c r="W40" s="89">
        <f>SUM(W41:W47)</f>
        <v>100</v>
      </c>
      <c r="X40" s="30">
        <v>0</v>
      </c>
      <c r="Y40" s="89">
        <v>48</v>
      </c>
      <c r="Z40" s="45">
        <v>0</v>
      </c>
      <c r="AA40" s="89">
        <v>48</v>
      </c>
      <c r="AB40" s="45">
        <v>2</v>
      </c>
    </row>
    <row r="41" spans="1:28" ht="15.75" x14ac:dyDescent="0.25">
      <c r="A41" s="51" t="s">
        <v>107</v>
      </c>
      <c r="B41" s="52" t="s">
        <v>108</v>
      </c>
      <c r="C41" s="3" t="s">
        <v>36</v>
      </c>
      <c r="D41" s="14">
        <v>50</v>
      </c>
      <c r="E41" s="15">
        <v>2</v>
      </c>
      <c r="F41" s="14">
        <v>48</v>
      </c>
      <c r="G41" s="15">
        <v>48</v>
      </c>
      <c r="H41" s="54"/>
      <c r="I41" s="15">
        <v>0</v>
      </c>
      <c r="J41" s="15">
        <v>0</v>
      </c>
      <c r="K41" s="15">
        <v>0</v>
      </c>
      <c r="L41" s="14"/>
      <c r="M41" s="22"/>
      <c r="N41" s="22"/>
      <c r="O41" s="22"/>
      <c r="P41" s="21"/>
      <c r="Q41" s="25">
        <v>0</v>
      </c>
      <c r="R41" s="25">
        <v>0</v>
      </c>
      <c r="S41" s="25">
        <v>48</v>
      </c>
      <c r="T41" s="25">
        <v>2</v>
      </c>
      <c r="U41" s="30">
        <v>0</v>
      </c>
      <c r="V41" s="68">
        <v>0</v>
      </c>
      <c r="W41" s="69">
        <v>0</v>
      </c>
      <c r="X41" s="30">
        <v>0</v>
      </c>
      <c r="Y41" s="45">
        <v>0</v>
      </c>
      <c r="Z41" s="45">
        <v>0</v>
      </c>
      <c r="AA41" s="45">
        <v>0</v>
      </c>
      <c r="AB41" s="45">
        <v>0</v>
      </c>
    </row>
    <row r="42" spans="1:28" ht="15.75" x14ac:dyDescent="0.25">
      <c r="A42" s="51" t="s">
        <v>109</v>
      </c>
      <c r="B42" s="52" t="s">
        <v>110</v>
      </c>
      <c r="C42" s="3" t="s">
        <v>36</v>
      </c>
      <c r="D42" s="14">
        <v>50</v>
      </c>
      <c r="E42" s="15">
        <v>2</v>
      </c>
      <c r="F42" s="14">
        <v>48</v>
      </c>
      <c r="G42" s="15">
        <v>48</v>
      </c>
      <c r="H42" s="54"/>
      <c r="I42" s="15">
        <v>0</v>
      </c>
      <c r="J42" s="15">
        <v>0</v>
      </c>
      <c r="K42" s="15">
        <v>0</v>
      </c>
      <c r="L42" s="14"/>
      <c r="M42" s="22"/>
      <c r="N42" s="22"/>
      <c r="O42" s="22"/>
      <c r="P42" s="21"/>
      <c r="Q42" s="25">
        <v>48</v>
      </c>
      <c r="R42" s="25">
        <v>2</v>
      </c>
      <c r="S42" s="25">
        <v>0</v>
      </c>
      <c r="T42" s="25">
        <v>0</v>
      </c>
      <c r="U42" s="30">
        <v>0</v>
      </c>
      <c r="V42" s="68">
        <v>0</v>
      </c>
      <c r="W42" s="69">
        <v>0</v>
      </c>
      <c r="X42" s="30">
        <v>0</v>
      </c>
      <c r="Y42" s="45">
        <v>0</v>
      </c>
      <c r="Z42" s="45">
        <v>0</v>
      </c>
      <c r="AA42" s="45">
        <v>0</v>
      </c>
      <c r="AB42" s="45">
        <v>0</v>
      </c>
    </row>
    <row r="43" spans="1:28" ht="47.25" x14ac:dyDescent="0.25">
      <c r="A43" s="51" t="s">
        <v>111</v>
      </c>
      <c r="B43" s="52" t="s">
        <v>71</v>
      </c>
      <c r="C43" s="3" t="s">
        <v>36</v>
      </c>
      <c r="D43" s="56">
        <v>172</v>
      </c>
      <c r="E43" s="15">
        <v>6</v>
      </c>
      <c r="F43" s="14">
        <v>166</v>
      </c>
      <c r="G43" s="15"/>
      <c r="H43" s="54">
        <f>F43</f>
        <v>166</v>
      </c>
      <c r="I43" s="15">
        <v>0</v>
      </c>
      <c r="J43" s="15">
        <v>0</v>
      </c>
      <c r="K43" s="15">
        <v>0</v>
      </c>
      <c r="L43" s="14"/>
      <c r="M43" s="22"/>
      <c r="N43" s="22"/>
      <c r="O43" s="22"/>
      <c r="P43" s="21"/>
      <c r="Q43" s="25">
        <v>32</v>
      </c>
      <c r="R43" s="25">
        <v>0</v>
      </c>
      <c r="S43" s="25">
        <v>30</v>
      </c>
      <c r="T43" s="25">
        <v>2</v>
      </c>
      <c r="U43" s="30">
        <v>24</v>
      </c>
      <c r="V43" s="68">
        <v>2</v>
      </c>
      <c r="W43" s="69">
        <v>32</v>
      </c>
      <c r="X43" s="30">
        <v>0</v>
      </c>
      <c r="Y43" s="45">
        <v>24</v>
      </c>
      <c r="Z43" s="45">
        <v>0</v>
      </c>
      <c r="AA43" s="45">
        <v>24</v>
      </c>
      <c r="AB43" s="45">
        <v>2</v>
      </c>
    </row>
    <row r="44" spans="1:28" ht="31.5" x14ac:dyDescent="0.25">
      <c r="A44" s="51" t="s">
        <v>112</v>
      </c>
      <c r="B44" s="52" t="s">
        <v>113</v>
      </c>
      <c r="C44" s="3" t="s">
        <v>36</v>
      </c>
      <c r="D44" s="56">
        <v>58</v>
      </c>
      <c r="E44" s="15">
        <v>2</v>
      </c>
      <c r="F44" s="14">
        <v>56</v>
      </c>
      <c r="G44" s="15">
        <v>46</v>
      </c>
      <c r="H44" s="54">
        <v>10</v>
      </c>
      <c r="I44" s="15">
        <v>0</v>
      </c>
      <c r="J44" s="15">
        <v>0</v>
      </c>
      <c r="K44" s="15">
        <v>0</v>
      </c>
      <c r="L44" s="14"/>
      <c r="M44" s="22"/>
      <c r="N44" s="22"/>
      <c r="O44" s="22"/>
      <c r="P44" s="21"/>
      <c r="Q44" s="25">
        <v>56</v>
      </c>
      <c r="R44" s="25">
        <v>2</v>
      </c>
      <c r="S44" s="25">
        <v>0</v>
      </c>
      <c r="T44" s="25">
        <v>0</v>
      </c>
      <c r="U44" s="30">
        <v>0</v>
      </c>
      <c r="V44" s="68">
        <v>0</v>
      </c>
      <c r="W44" s="69">
        <v>0</v>
      </c>
      <c r="X44" s="30">
        <v>0</v>
      </c>
      <c r="Y44" s="45">
        <v>0</v>
      </c>
      <c r="Z44" s="45">
        <v>0</v>
      </c>
      <c r="AA44" s="45">
        <v>0</v>
      </c>
      <c r="AB44" s="45">
        <v>0</v>
      </c>
    </row>
    <row r="45" spans="1:28" ht="15.75" x14ac:dyDescent="0.25">
      <c r="A45" s="51" t="s">
        <v>114</v>
      </c>
      <c r="B45" s="52" t="s">
        <v>115</v>
      </c>
      <c r="C45" s="3" t="s">
        <v>36</v>
      </c>
      <c r="D45" s="56">
        <v>38</v>
      </c>
      <c r="E45" s="15">
        <v>2</v>
      </c>
      <c r="F45" s="14">
        <v>36</v>
      </c>
      <c r="G45" s="15">
        <v>36</v>
      </c>
      <c r="H45" s="54"/>
      <c r="I45" s="15">
        <v>0</v>
      </c>
      <c r="J45" s="15">
        <v>0</v>
      </c>
      <c r="K45" s="15">
        <v>0</v>
      </c>
      <c r="L45" s="14"/>
      <c r="M45" s="22"/>
      <c r="N45" s="22"/>
      <c r="O45" s="22"/>
      <c r="P45" s="21"/>
      <c r="Q45" s="25">
        <v>0</v>
      </c>
      <c r="R45" s="25">
        <v>0</v>
      </c>
      <c r="S45" s="25">
        <v>0</v>
      </c>
      <c r="T45" s="26">
        <v>0</v>
      </c>
      <c r="U45" s="30">
        <v>0</v>
      </c>
      <c r="V45" s="68">
        <v>2</v>
      </c>
      <c r="W45" s="69">
        <v>36</v>
      </c>
      <c r="X45" s="30">
        <v>0</v>
      </c>
      <c r="Y45" s="45">
        <v>0</v>
      </c>
      <c r="Z45" s="45">
        <v>0</v>
      </c>
      <c r="AA45" s="45">
        <v>0</v>
      </c>
      <c r="AB45" s="45">
        <v>0</v>
      </c>
    </row>
    <row r="46" spans="1:28" ht="15.75" x14ac:dyDescent="0.25">
      <c r="A46" s="51" t="s">
        <v>116</v>
      </c>
      <c r="B46" s="52" t="s">
        <v>117</v>
      </c>
      <c r="C46" s="3" t="s">
        <v>36</v>
      </c>
      <c r="D46" s="56">
        <v>50</v>
      </c>
      <c r="E46" s="15">
        <v>2</v>
      </c>
      <c r="F46" s="14">
        <v>48</v>
      </c>
      <c r="G46" s="15">
        <v>24</v>
      </c>
      <c r="H46" s="54">
        <v>24</v>
      </c>
      <c r="I46" s="15">
        <v>0</v>
      </c>
      <c r="J46" s="15">
        <v>0</v>
      </c>
      <c r="K46" s="15">
        <v>0</v>
      </c>
      <c r="L46" s="14"/>
      <c r="M46" s="22"/>
      <c r="N46" s="22"/>
      <c r="O46" s="22"/>
      <c r="P46" s="21"/>
      <c r="Q46" s="25">
        <v>0</v>
      </c>
      <c r="R46" s="25">
        <v>0</v>
      </c>
      <c r="S46" s="25">
        <v>48</v>
      </c>
      <c r="T46" s="26">
        <v>2</v>
      </c>
      <c r="U46" s="30">
        <v>0</v>
      </c>
      <c r="V46" s="68">
        <v>0</v>
      </c>
      <c r="W46" s="69">
        <v>0</v>
      </c>
      <c r="X46" s="30">
        <v>0</v>
      </c>
      <c r="Y46" s="45">
        <v>0</v>
      </c>
      <c r="Z46" s="45">
        <v>0</v>
      </c>
      <c r="AA46" s="45">
        <v>0</v>
      </c>
      <c r="AB46" s="45">
        <v>0</v>
      </c>
    </row>
    <row r="47" spans="1:28" ht="16.5" thickBot="1" x14ac:dyDescent="0.3">
      <c r="A47" s="51" t="s">
        <v>118</v>
      </c>
      <c r="B47" s="52" t="s">
        <v>50</v>
      </c>
      <c r="C47" s="3" t="s">
        <v>36</v>
      </c>
      <c r="D47" s="56">
        <v>166</v>
      </c>
      <c r="E47" s="15">
        <v>0</v>
      </c>
      <c r="F47" s="14">
        <v>166</v>
      </c>
      <c r="G47" s="15">
        <v>2</v>
      </c>
      <c r="H47" s="54">
        <v>164</v>
      </c>
      <c r="I47" s="15">
        <v>0</v>
      </c>
      <c r="J47" s="15">
        <v>0</v>
      </c>
      <c r="K47" s="15">
        <v>0</v>
      </c>
      <c r="L47" s="14"/>
      <c r="M47" s="22"/>
      <c r="N47" s="22"/>
      <c r="O47" s="22"/>
      <c r="P47" s="21"/>
      <c r="Q47" s="25">
        <v>32</v>
      </c>
      <c r="R47" s="25">
        <v>0</v>
      </c>
      <c r="S47" s="25">
        <v>30</v>
      </c>
      <c r="T47" s="26">
        <v>0</v>
      </c>
      <c r="U47" s="30">
        <v>24</v>
      </c>
      <c r="V47" s="68">
        <v>0</v>
      </c>
      <c r="W47" s="69">
        <v>32</v>
      </c>
      <c r="X47" s="30">
        <v>0</v>
      </c>
      <c r="Y47" s="45">
        <v>24</v>
      </c>
      <c r="Z47" s="45">
        <v>0</v>
      </c>
      <c r="AA47" s="45">
        <v>24</v>
      </c>
      <c r="AB47" s="45">
        <v>0</v>
      </c>
    </row>
    <row r="48" spans="1:28" ht="29.25" thickBot="1" x14ac:dyDescent="0.3">
      <c r="A48" s="58" t="s">
        <v>120</v>
      </c>
      <c r="B48" s="61" t="s">
        <v>121</v>
      </c>
      <c r="C48" s="14"/>
      <c r="D48" s="44">
        <f>SUM(D49:D51)</f>
        <v>156</v>
      </c>
      <c r="E48" s="88">
        <v>6</v>
      </c>
      <c r="F48" s="44">
        <f>SUM(F49:F51)</f>
        <v>150</v>
      </c>
      <c r="G48" s="14">
        <f>SUM(G49:G63)</f>
        <v>960</v>
      </c>
      <c r="H48" s="14">
        <f>SUM(H49:H63)</f>
        <v>954</v>
      </c>
      <c r="I48" s="14">
        <v>0</v>
      </c>
      <c r="J48" s="14">
        <v>0</v>
      </c>
      <c r="K48" s="14">
        <v>0</v>
      </c>
      <c r="L48" s="14"/>
      <c r="M48" s="22">
        <v>0</v>
      </c>
      <c r="N48" s="22">
        <v>0</v>
      </c>
      <c r="O48" s="22">
        <v>0</v>
      </c>
      <c r="P48" s="21">
        <v>0</v>
      </c>
      <c r="Q48" s="25">
        <f>SUM(Q49:Q50)</f>
        <v>118</v>
      </c>
      <c r="R48" s="25">
        <v>4</v>
      </c>
      <c r="S48" s="25">
        <v>32</v>
      </c>
      <c r="T48" s="25">
        <v>2</v>
      </c>
      <c r="U48" s="30">
        <v>0</v>
      </c>
      <c r="V48" s="30">
        <v>0</v>
      </c>
      <c r="W48" s="30">
        <v>0</v>
      </c>
      <c r="X48" s="30">
        <v>0</v>
      </c>
      <c r="Y48" s="45">
        <v>0</v>
      </c>
      <c r="Z48" s="45">
        <v>0</v>
      </c>
      <c r="AA48" s="45">
        <v>0</v>
      </c>
      <c r="AB48" s="45">
        <v>0</v>
      </c>
    </row>
    <row r="49" spans="1:28" x14ac:dyDescent="0.25">
      <c r="A49" s="59" t="s">
        <v>122</v>
      </c>
      <c r="B49" s="60" t="s">
        <v>40</v>
      </c>
      <c r="C49" s="3" t="s">
        <v>36</v>
      </c>
      <c r="D49" s="14">
        <v>58</v>
      </c>
      <c r="E49" s="15">
        <v>2</v>
      </c>
      <c r="F49" s="14">
        <v>56</v>
      </c>
      <c r="G49" s="15">
        <v>26</v>
      </c>
      <c r="H49" s="15">
        <v>30</v>
      </c>
      <c r="I49" s="15">
        <v>0</v>
      </c>
      <c r="J49" s="15">
        <v>0</v>
      </c>
      <c r="K49" s="15">
        <v>0</v>
      </c>
      <c r="L49" s="14"/>
      <c r="M49" s="22"/>
      <c r="N49" s="22"/>
      <c r="O49" s="22"/>
      <c r="P49" s="21"/>
      <c r="Q49" s="25">
        <v>56</v>
      </c>
      <c r="R49" s="25">
        <v>2</v>
      </c>
      <c r="S49" s="26">
        <v>0</v>
      </c>
      <c r="T49" s="26">
        <v>0</v>
      </c>
      <c r="U49" s="30">
        <v>0</v>
      </c>
      <c r="V49" s="31">
        <v>0</v>
      </c>
      <c r="W49" s="30">
        <v>0</v>
      </c>
      <c r="X49" s="30">
        <v>0</v>
      </c>
      <c r="Y49" s="45">
        <v>0</v>
      </c>
      <c r="Z49" s="45">
        <v>0</v>
      </c>
      <c r="AA49" s="45">
        <v>0</v>
      </c>
      <c r="AB49" s="45">
        <v>0</v>
      </c>
    </row>
    <row r="50" spans="1:28" x14ac:dyDescent="0.25">
      <c r="A50" s="59" t="s">
        <v>123</v>
      </c>
      <c r="B50" s="60" t="s">
        <v>41</v>
      </c>
      <c r="C50" s="3" t="s">
        <v>36</v>
      </c>
      <c r="D50" s="14">
        <v>64</v>
      </c>
      <c r="E50" s="15">
        <v>2</v>
      </c>
      <c r="F50" s="14">
        <v>62</v>
      </c>
      <c r="G50" s="15">
        <v>24</v>
      </c>
      <c r="H50" s="15">
        <v>38</v>
      </c>
      <c r="I50" s="15">
        <v>0</v>
      </c>
      <c r="J50" s="15">
        <v>0</v>
      </c>
      <c r="K50" s="15">
        <v>0</v>
      </c>
      <c r="L50" s="14"/>
      <c r="M50" s="22"/>
      <c r="N50" s="22"/>
      <c r="O50" s="22"/>
      <c r="P50" s="21"/>
      <c r="Q50" s="25">
        <v>62</v>
      </c>
      <c r="R50" s="25">
        <v>2</v>
      </c>
      <c r="S50" s="25">
        <v>0</v>
      </c>
      <c r="T50" s="25">
        <v>0</v>
      </c>
      <c r="U50" s="30">
        <v>0</v>
      </c>
      <c r="V50" s="30">
        <v>0</v>
      </c>
      <c r="W50" s="30">
        <v>0</v>
      </c>
      <c r="X50" s="30">
        <v>0</v>
      </c>
      <c r="Y50" s="45">
        <v>0</v>
      </c>
      <c r="Z50" s="45">
        <v>0</v>
      </c>
      <c r="AA50" s="45">
        <v>0</v>
      </c>
      <c r="AB50" s="45">
        <v>0</v>
      </c>
    </row>
    <row r="51" spans="1:28" ht="30.75" thickBot="1" x14ac:dyDescent="0.3">
      <c r="A51" s="59" t="s">
        <v>124</v>
      </c>
      <c r="B51" s="60" t="s">
        <v>125</v>
      </c>
      <c r="C51" s="3" t="s">
        <v>36</v>
      </c>
      <c r="D51" s="14">
        <v>34</v>
      </c>
      <c r="E51" s="15">
        <v>2</v>
      </c>
      <c r="F51" s="14">
        <v>32</v>
      </c>
      <c r="G51" s="15">
        <v>22</v>
      </c>
      <c r="H51" s="15">
        <v>10</v>
      </c>
      <c r="I51" s="15">
        <v>0</v>
      </c>
      <c r="J51" s="15">
        <v>0</v>
      </c>
      <c r="K51" s="15">
        <v>0</v>
      </c>
      <c r="L51" s="14"/>
      <c r="M51" s="22"/>
      <c r="N51" s="22"/>
      <c r="O51" s="22"/>
      <c r="P51" s="21"/>
      <c r="Q51" s="25">
        <v>0</v>
      </c>
      <c r="R51" s="25">
        <v>0</v>
      </c>
      <c r="S51" s="25">
        <v>32</v>
      </c>
      <c r="T51" s="25">
        <v>2</v>
      </c>
      <c r="U51" s="30">
        <v>0</v>
      </c>
      <c r="V51" s="30">
        <v>0</v>
      </c>
      <c r="W51" s="30">
        <v>0</v>
      </c>
      <c r="X51" s="30">
        <v>0</v>
      </c>
      <c r="Y51" s="45">
        <v>0</v>
      </c>
      <c r="Z51" s="45">
        <v>0</v>
      </c>
      <c r="AA51" s="45">
        <v>0</v>
      </c>
      <c r="AB51" s="45">
        <v>0</v>
      </c>
    </row>
    <row r="52" spans="1:28" ht="15.75" thickBot="1" x14ac:dyDescent="0.3">
      <c r="A52" s="58" t="s">
        <v>126</v>
      </c>
      <c r="B52" s="63" t="s">
        <v>92</v>
      </c>
      <c r="C52" s="3"/>
      <c r="D52" s="14"/>
      <c r="E52" s="15"/>
      <c r="F52" s="14"/>
      <c r="G52" s="15"/>
      <c r="H52" s="15"/>
      <c r="I52" s="15"/>
      <c r="J52" s="15"/>
      <c r="K52" s="15"/>
      <c r="L52" s="14"/>
      <c r="M52" s="22"/>
      <c r="N52" s="22"/>
      <c r="O52" s="21"/>
      <c r="P52" s="21"/>
      <c r="Q52" s="25"/>
      <c r="R52" s="25"/>
      <c r="S52" s="25"/>
      <c r="T52" s="25"/>
      <c r="U52" s="30"/>
      <c r="V52" s="30"/>
      <c r="W52" s="30"/>
      <c r="X52" s="30"/>
      <c r="Y52" s="45"/>
      <c r="Z52" s="45"/>
      <c r="AA52" s="45"/>
      <c r="AB52" s="45"/>
    </row>
    <row r="53" spans="1:28" ht="29.25" thickBot="1" x14ac:dyDescent="0.3">
      <c r="A53" s="58" t="s">
        <v>127</v>
      </c>
      <c r="B53" s="61" t="s">
        <v>74</v>
      </c>
      <c r="C53" s="3"/>
      <c r="D53" s="39">
        <f>SUM(D54:D65)</f>
        <v>1078</v>
      </c>
      <c r="E53" s="87">
        <f>SUM(E54:E65)</f>
        <v>82</v>
      </c>
      <c r="F53" s="39">
        <f>SUM(F54:F65)</f>
        <v>996</v>
      </c>
      <c r="G53" s="15">
        <f>SUM(G54:G65)</f>
        <v>508</v>
      </c>
      <c r="H53" s="15">
        <f>SUM(H54:H65)</f>
        <v>448</v>
      </c>
      <c r="I53" s="15">
        <v>20</v>
      </c>
      <c r="J53" s="15">
        <v>12</v>
      </c>
      <c r="K53" s="15">
        <v>34</v>
      </c>
      <c r="L53" s="14"/>
      <c r="M53" s="22"/>
      <c r="N53" s="22"/>
      <c r="O53" s="21"/>
      <c r="P53" s="21"/>
      <c r="Q53" s="25">
        <f>SUM(Q54:Q57)</f>
        <v>222</v>
      </c>
      <c r="R53" s="25">
        <f>SUM(R54:R65)</f>
        <v>34</v>
      </c>
      <c r="S53" s="25">
        <f>SUM(S54:S65)</f>
        <v>160</v>
      </c>
      <c r="T53" s="25">
        <f>SUM(T54:T65)</f>
        <v>18</v>
      </c>
      <c r="U53" s="89">
        <v>96</v>
      </c>
      <c r="V53" s="30">
        <v>2</v>
      </c>
      <c r="W53" s="89">
        <v>110</v>
      </c>
      <c r="X53" s="30">
        <v>4</v>
      </c>
      <c r="Y53" s="89">
        <f>SUM(Y54:Y65)</f>
        <v>236</v>
      </c>
      <c r="Z53" s="45">
        <v>12</v>
      </c>
      <c r="AA53" s="89">
        <f>SUM(AA54:AA65)</f>
        <v>172</v>
      </c>
      <c r="AB53" s="45">
        <v>12</v>
      </c>
    </row>
    <row r="54" spans="1:28" x14ac:dyDescent="0.25">
      <c r="A54" s="59" t="s">
        <v>76</v>
      </c>
      <c r="B54" s="60" t="s">
        <v>128</v>
      </c>
      <c r="C54" s="3" t="s">
        <v>36</v>
      </c>
      <c r="D54" s="65">
        <v>106</v>
      </c>
      <c r="E54" s="15">
        <v>4</v>
      </c>
      <c r="F54" s="14">
        <v>102</v>
      </c>
      <c r="G54" s="15">
        <v>0</v>
      </c>
      <c r="H54" s="15">
        <v>102</v>
      </c>
      <c r="I54" s="15">
        <v>0</v>
      </c>
      <c r="J54" s="15">
        <v>0</v>
      </c>
      <c r="K54" s="15">
        <v>0</v>
      </c>
      <c r="L54" s="14"/>
      <c r="M54" s="22"/>
      <c r="N54" s="22"/>
      <c r="O54" s="21"/>
      <c r="P54" s="21"/>
      <c r="Q54" s="25">
        <v>48</v>
      </c>
      <c r="R54" s="25">
        <v>2</v>
      </c>
      <c r="S54" s="25">
        <v>54</v>
      </c>
      <c r="T54" s="66">
        <v>2</v>
      </c>
      <c r="U54" s="30">
        <v>0</v>
      </c>
      <c r="V54" s="30">
        <v>0</v>
      </c>
      <c r="W54" s="30">
        <v>0</v>
      </c>
      <c r="X54" s="30">
        <v>0</v>
      </c>
      <c r="Y54" s="45">
        <v>0</v>
      </c>
      <c r="Z54" s="70">
        <v>0</v>
      </c>
      <c r="AA54" s="72">
        <v>0</v>
      </c>
      <c r="AB54" s="70">
        <v>0</v>
      </c>
    </row>
    <row r="55" spans="1:28" x14ac:dyDescent="0.25">
      <c r="A55" s="59" t="s">
        <v>77</v>
      </c>
      <c r="B55" s="60" t="s">
        <v>129</v>
      </c>
      <c r="C55" s="3" t="s">
        <v>34</v>
      </c>
      <c r="D55" s="54">
        <v>156</v>
      </c>
      <c r="E55" s="15">
        <v>16</v>
      </c>
      <c r="F55" s="14">
        <v>140</v>
      </c>
      <c r="G55" s="15">
        <v>70</v>
      </c>
      <c r="H55" s="15">
        <v>70</v>
      </c>
      <c r="I55" s="15">
        <v>0</v>
      </c>
      <c r="J55" s="15">
        <v>2</v>
      </c>
      <c r="K55" s="15">
        <v>6</v>
      </c>
      <c r="L55" s="14"/>
      <c r="M55" s="22"/>
      <c r="N55" s="22"/>
      <c r="O55" s="21"/>
      <c r="P55" s="21"/>
      <c r="Q55" s="25">
        <v>70</v>
      </c>
      <c r="R55" s="25">
        <v>8</v>
      </c>
      <c r="S55" s="25">
        <v>70</v>
      </c>
      <c r="T55" s="67">
        <v>8</v>
      </c>
      <c r="U55" s="30">
        <v>0</v>
      </c>
      <c r="V55" s="30">
        <v>0</v>
      </c>
      <c r="W55" s="30">
        <v>0</v>
      </c>
      <c r="X55" s="30">
        <v>0</v>
      </c>
      <c r="Y55" s="45">
        <v>0</v>
      </c>
      <c r="Z55" s="71">
        <v>0</v>
      </c>
      <c r="AA55" s="73">
        <v>0</v>
      </c>
      <c r="AB55" s="71">
        <v>0</v>
      </c>
    </row>
    <row r="56" spans="1:28" x14ac:dyDescent="0.25">
      <c r="A56" s="59" t="s">
        <v>78</v>
      </c>
      <c r="B56" s="60" t="s">
        <v>130</v>
      </c>
      <c r="C56" s="3" t="s">
        <v>34</v>
      </c>
      <c r="D56" s="54">
        <v>76</v>
      </c>
      <c r="E56" s="15">
        <v>16</v>
      </c>
      <c r="F56" s="14">
        <v>60</v>
      </c>
      <c r="G56" s="15">
        <v>42</v>
      </c>
      <c r="H56" s="15">
        <v>18</v>
      </c>
      <c r="I56" s="15">
        <v>0</v>
      </c>
      <c r="J56" s="15">
        <v>2</v>
      </c>
      <c r="K56" s="15">
        <v>6</v>
      </c>
      <c r="L56" s="14"/>
      <c r="M56" s="22"/>
      <c r="N56" s="22"/>
      <c r="O56" s="21"/>
      <c r="P56" s="21"/>
      <c r="Q56" s="25">
        <v>60</v>
      </c>
      <c r="R56" s="25">
        <v>16</v>
      </c>
      <c r="S56" s="25"/>
      <c r="T56" s="67"/>
      <c r="U56" s="30">
        <v>0</v>
      </c>
      <c r="V56" s="30">
        <v>0</v>
      </c>
      <c r="W56" s="30">
        <v>0</v>
      </c>
      <c r="X56" s="30">
        <v>0</v>
      </c>
      <c r="Y56" s="45">
        <v>0</v>
      </c>
      <c r="Z56" s="71">
        <v>0</v>
      </c>
      <c r="AA56" s="73">
        <v>0</v>
      </c>
      <c r="AB56" s="71">
        <v>0</v>
      </c>
    </row>
    <row r="57" spans="1:28" x14ac:dyDescent="0.25">
      <c r="A57" s="59" t="s">
        <v>79</v>
      </c>
      <c r="B57" s="60" t="s">
        <v>131</v>
      </c>
      <c r="C57" s="3" t="s">
        <v>34</v>
      </c>
      <c r="D57" s="54">
        <v>96</v>
      </c>
      <c r="E57" s="15">
        <v>16</v>
      </c>
      <c r="F57" s="14">
        <v>80</v>
      </c>
      <c r="G57" s="15">
        <v>40</v>
      </c>
      <c r="H57" s="15">
        <v>40</v>
      </c>
      <c r="I57" s="15">
        <v>0</v>
      </c>
      <c r="J57" s="15">
        <v>2</v>
      </c>
      <c r="K57" s="15">
        <v>6</v>
      </c>
      <c r="L57" s="14"/>
      <c r="M57" s="22"/>
      <c r="N57" s="22"/>
      <c r="O57" s="21"/>
      <c r="P57" s="21"/>
      <c r="Q57" s="25">
        <v>44</v>
      </c>
      <c r="R57" s="25">
        <v>8</v>
      </c>
      <c r="S57" s="25">
        <v>36</v>
      </c>
      <c r="T57" s="67">
        <v>8</v>
      </c>
      <c r="U57" s="30">
        <v>0</v>
      </c>
      <c r="V57" s="30">
        <v>0</v>
      </c>
      <c r="W57" s="30">
        <v>0</v>
      </c>
      <c r="X57" s="30">
        <v>0</v>
      </c>
      <c r="Y57" s="45">
        <v>0</v>
      </c>
      <c r="Z57" s="71">
        <v>0</v>
      </c>
      <c r="AA57" s="73">
        <v>0</v>
      </c>
      <c r="AB57" s="71">
        <v>0</v>
      </c>
    </row>
    <row r="58" spans="1:28" ht="30" x14ac:dyDescent="0.25">
      <c r="A58" s="59" t="s">
        <v>80</v>
      </c>
      <c r="B58" s="60" t="s">
        <v>75</v>
      </c>
      <c r="C58" s="3" t="s">
        <v>36</v>
      </c>
      <c r="D58" s="54">
        <v>78</v>
      </c>
      <c r="E58" s="15">
        <v>2</v>
      </c>
      <c r="F58" s="14">
        <v>76</v>
      </c>
      <c r="G58" s="15">
        <v>30</v>
      </c>
      <c r="H58" s="15">
        <v>46</v>
      </c>
      <c r="I58" s="15">
        <v>0</v>
      </c>
      <c r="J58" s="15">
        <v>0</v>
      </c>
      <c r="K58" s="15">
        <v>0</v>
      </c>
      <c r="L58" s="14"/>
      <c r="M58" s="22"/>
      <c r="N58" s="22"/>
      <c r="O58" s="21"/>
      <c r="P58" s="21"/>
      <c r="Q58" s="25">
        <v>0</v>
      </c>
      <c r="R58" s="25">
        <v>0</v>
      </c>
      <c r="S58" s="25">
        <v>0</v>
      </c>
      <c r="T58" s="25">
        <v>0</v>
      </c>
      <c r="U58" s="30">
        <v>0</v>
      </c>
      <c r="V58" s="30">
        <v>0</v>
      </c>
      <c r="W58" s="30">
        <v>0</v>
      </c>
      <c r="X58" s="30">
        <v>0</v>
      </c>
      <c r="Y58" s="45">
        <v>76</v>
      </c>
      <c r="Z58" s="71">
        <v>2</v>
      </c>
      <c r="AA58" s="73">
        <v>0</v>
      </c>
      <c r="AB58" s="71">
        <v>0</v>
      </c>
    </row>
    <row r="59" spans="1:28" x14ac:dyDescent="0.25">
      <c r="A59" s="59" t="s">
        <v>81</v>
      </c>
      <c r="B59" s="60" t="s">
        <v>132</v>
      </c>
      <c r="C59" s="3" t="s">
        <v>34</v>
      </c>
      <c r="D59" s="54">
        <v>156</v>
      </c>
      <c r="E59" s="15">
        <v>16</v>
      </c>
      <c r="F59" s="14">
        <v>140</v>
      </c>
      <c r="G59" s="15">
        <v>82</v>
      </c>
      <c r="H59" s="15">
        <v>38</v>
      </c>
      <c r="I59" s="15">
        <v>20</v>
      </c>
      <c r="J59" s="15">
        <v>2</v>
      </c>
      <c r="K59" s="15">
        <v>4</v>
      </c>
      <c r="L59" s="14"/>
      <c r="M59" s="22"/>
      <c r="N59" s="22"/>
      <c r="O59" s="21"/>
      <c r="P59" s="21"/>
      <c r="Q59" s="25">
        <v>0</v>
      </c>
      <c r="R59" s="25">
        <v>0</v>
      </c>
      <c r="S59" s="25">
        <v>0</v>
      </c>
      <c r="T59" s="25">
        <v>0</v>
      </c>
      <c r="U59" s="30">
        <v>0</v>
      </c>
      <c r="V59" s="30">
        <v>0</v>
      </c>
      <c r="W59" s="30">
        <v>0</v>
      </c>
      <c r="X59" s="30">
        <v>0</v>
      </c>
      <c r="Y59" s="45">
        <v>66</v>
      </c>
      <c r="Z59" s="71">
        <v>8</v>
      </c>
      <c r="AA59" s="73">
        <v>74</v>
      </c>
      <c r="AB59" s="71">
        <v>8</v>
      </c>
    </row>
    <row r="60" spans="1:28" ht="30" x14ac:dyDescent="0.25">
      <c r="A60" s="59" t="s">
        <v>82</v>
      </c>
      <c r="B60" s="60" t="s">
        <v>73</v>
      </c>
      <c r="C60" s="3" t="s">
        <v>36</v>
      </c>
      <c r="D60" s="54">
        <v>50</v>
      </c>
      <c r="E60" s="15">
        <v>2</v>
      </c>
      <c r="F60" s="14">
        <v>48</v>
      </c>
      <c r="G60" s="15">
        <v>34</v>
      </c>
      <c r="H60" s="15">
        <v>14</v>
      </c>
      <c r="I60" s="15">
        <v>0</v>
      </c>
      <c r="J60" s="15">
        <v>0</v>
      </c>
      <c r="K60" s="15">
        <v>0</v>
      </c>
      <c r="L60" s="14"/>
      <c r="M60" s="22"/>
      <c r="N60" s="22"/>
      <c r="O60" s="21"/>
      <c r="P60" s="21"/>
      <c r="Q60" s="25">
        <v>0</v>
      </c>
      <c r="R60" s="25">
        <v>0</v>
      </c>
      <c r="S60" s="25">
        <v>0</v>
      </c>
      <c r="T60" s="25">
        <v>0</v>
      </c>
      <c r="U60" s="30">
        <v>0</v>
      </c>
      <c r="V60" s="30">
        <v>0</v>
      </c>
      <c r="W60" s="30">
        <v>0</v>
      </c>
      <c r="X60" s="30">
        <v>0</v>
      </c>
      <c r="Y60" s="45">
        <v>0</v>
      </c>
      <c r="Z60" s="71">
        <v>0</v>
      </c>
      <c r="AA60" s="73">
        <v>48</v>
      </c>
      <c r="AB60" s="71">
        <v>2</v>
      </c>
    </row>
    <row r="61" spans="1:28" x14ac:dyDescent="0.25">
      <c r="A61" s="59" t="s">
        <v>83</v>
      </c>
      <c r="B61" s="60" t="s">
        <v>133</v>
      </c>
      <c r="C61" s="3" t="s">
        <v>36</v>
      </c>
      <c r="D61" s="54">
        <v>98</v>
      </c>
      <c r="E61" s="15">
        <v>2</v>
      </c>
      <c r="F61" s="14">
        <v>96</v>
      </c>
      <c r="G61" s="15">
        <v>16</v>
      </c>
      <c r="H61" s="15">
        <v>80</v>
      </c>
      <c r="I61" s="15">
        <v>0</v>
      </c>
      <c r="J61" s="15">
        <v>0</v>
      </c>
      <c r="K61" s="15">
        <v>0</v>
      </c>
      <c r="L61" s="14"/>
      <c r="M61" s="22"/>
      <c r="N61" s="22"/>
      <c r="O61" s="21"/>
      <c r="P61" s="21"/>
      <c r="Q61" s="25">
        <v>0</v>
      </c>
      <c r="R61" s="25">
        <v>0</v>
      </c>
      <c r="S61" s="25">
        <v>0</v>
      </c>
      <c r="T61" s="25">
        <v>0</v>
      </c>
      <c r="U61" s="30">
        <v>96</v>
      </c>
      <c r="V61" s="30">
        <v>2</v>
      </c>
      <c r="W61" s="30">
        <v>0</v>
      </c>
      <c r="X61" s="30">
        <v>0</v>
      </c>
      <c r="Y61" s="45">
        <v>0</v>
      </c>
      <c r="Z61" s="71">
        <v>0</v>
      </c>
      <c r="AA61" s="73">
        <v>0</v>
      </c>
      <c r="AB61" s="71">
        <v>0</v>
      </c>
    </row>
    <row r="62" spans="1:28" x14ac:dyDescent="0.25">
      <c r="A62" s="59" t="s">
        <v>84</v>
      </c>
      <c r="B62" s="60" t="s">
        <v>134</v>
      </c>
      <c r="C62" s="3" t="s">
        <v>34</v>
      </c>
      <c r="D62" s="54">
        <v>44</v>
      </c>
      <c r="E62" s="15">
        <v>2</v>
      </c>
      <c r="F62" s="14">
        <v>42</v>
      </c>
      <c r="G62" s="15">
        <v>22</v>
      </c>
      <c r="H62" s="15">
        <v>20</v>
      </c>
      <c r="I62" s="15">
        <v>0</v>
      </c>
      <c r="J62" s="15">
        <v>2</v>
      </c>
      <c r="K62" s="15">
        <v>6</v>
      </c>
      <c r="L62" s="14"/>
      <c r="M62" s="22"/>
      <c r="N62" s="22"/>
      <c r="O62" s="21"/>
      <c r="P62" s="21"/>
      <c r="Q62" s="25">
        <v>0</v>
      </c>
      <c r="R62" s="25">
        <v>0</v>
      </c>
      <c r="S62" s="25">
        <v>0</v>
      </c>
      <c r="T62" s="25">
        <v>0</v>
      </c>
      <c r="U62" s="30">
        <v>0</v>
      </c>
      <c r="V62" s="30">
        <v>0</v>
      </c>
      <c r="W62" s="30">
        <v>42</v>
      </c>
      <c r="X62" s="30">
        <v>2</v>
      </c>
      <c r="Y62" s="45">
        <v>0</v>
      </c>
      <c r="Z62" s="71">
        <v>0</v>
      </c>
      <c r="AA62" s="73">
        <v>0</v>
      </c>
      <c r="AB62" s="71">
        <v>0</v>
      </c>
    </row>
    <row r="63" spans="1:28" ht="30" x14ac:dyDescent="0.25">
      <c r="A63" s="59" t="s">
        <v>85</v>
      </c>
      <c r="B63" s="60" t="s">
        <v>135</v>
      </c>
      <c r="C63" s="3" t="s">
        <v>36</v>
      </c>
      <c r="D63" s="54">
        <v>46</v>
      </c>
      <c r="E63" s="15">
        <v>2</v>
      </c>
      <c r="F63" s="14">
        <v>44</v>
      </c>
      <c r="G63" s="15">
        <v>44</v>
      </c>
      <c r="H63" s="15">
        <v>0</v>
      </c>
      <c r="I63" s="15">
        <v>0</v>
      </c>
      <c r="J63" s="15">
        <v>0</v>
      </c>
      <c r="K63" s="15">
        <v>0</v>
      </c>
      <c r="L63" s="14"/>
      <c r="M63" s="22"/>
      <c r="N63" s="22"/>
      <c r="O63" s="21"/>
      <c r="P63" s="21"/>
      <c r="Q63" s="25">
        <v>0</v>
      </c>
      <c r="R63" s="25">
        <v>0</v>
      </c>
      <c r="S63" s="25">
        <v>0</v>
      </c>
      <c r="T63" s="25">
        <v>0</v>
      </c>
      <c r="U63" s="30">
        <v>0</v>
      </c>
      <c r="V63" s="30">
        <v>0</v>
      </c>
      <c r="W63" s="30">
        <v>0</v>
      </c>
      <c r="X63" s="30">
        <v>0</v>
      </c>
      <c r="Y63" s="45">
        <v>44</v>
      </c>
      <c r="Z63" s="71">
        <v>2</v>
      </c>
      <c r="AA63" s="73">
        <v>0</v>
      </c>
      <c r="AB63" s="71">
        <v>0</v>
      </c>
    </row>
    <row r="64" spans="1:28" x14ac:dyDescent="0.25">
      <c r="A64" s="59" t="s">
        <v>136</v>
      </c>
      <c r="B64" s="60" t="s">
        <v>137</v>
      </c>
      <c r="C64" s="3" t="s">
        <v>36</v>
      </c>
      <c r="D64" s="54">
        <v>102</v>
      </c>
      <c r="E64" s="15">
        <v>2</v>
      </c>
      <c r="F64" s="14">
        <v>100</v>
      </c>
      <c r="G64" s="15">
        <v>60</v>
      </c>
      <c r="H64" s="15">
        <v>20</v>
      </c>
      <c r="I64" s="15">
        <v>0</v>
      </c>
      <c r="J64" s="15">
        <v>2</v>
      </c>
      <c r="K64" s="15">
        <v>6</v>
      </c>
      <c r="L64" s="14"/>
      <c r="M64" s="22"/>
      <c r="N64" s="22"/>
      <c r="O64" s="21"/>
      <c r="P64" s="21"/>
      <c r="Q64" s="25">
        <v>0</v>
      </c>
      <c r="R64" s="25">
        <v>0</v>
      </c>
      <c r="S64" s="25">
        <v>0</v>
      </c>
      <c r="T64" s="25">
        <v>0</v>
      </c>
      <c r="U64" s="30">
        <v>0</v>
      </c>
      <c r="V64" s="30">
        <v>0</v>
      </c>
      <c r="W64" s="30">
        <v>0</v>
      </c>
      <c r="X64" s="30">
        <v>0</v>
      </c>
      <c r="Y64" s="45">
        <v>50</v>
      </c>
      <c r="Z64" s="71">
        <v>0</v>
      </c>
      <c r="AA64" s="73">
        <v>50</v>
      </c>
      <c r="AB64" s="71">
        <v>2</v>
      </c>
    </row>
    <row r="65" spans="1:28" ht="30.75" thickBot="1" x14ac:dyDescent="0.3">
      <c r="A65" s="59" t="s">
        <v>136</v>
      </c>
      <c r="B65" s="64" t="s">
        <v>72</v>
      </c>
      <c r="C65" s="3" t="s">
        <v>36</v>
      </c>
      <c r="D65" s="54">
        <v>70</v>
      </c>
      <c r="E65" s="15">
        <v>2</v>
      </c>
      <c r="F65" s="14">
        <v>68</v>
      </c>
      <c r="G65" s="15">
        <v>68</v>
      </c>
      <c r="H65" s="15">
        <v>0</v>
      </c>
      <c r="I65" s="15">
        <v>0</v>
      </c>
      <c r="J65" s="15">
        <v>0</v>
      </c>
      <c r="K65" s="15">
        <v>0</v>
      </c>
      <c r="L65" s="14"/>
      <c r="M65" s="22"/>
      <c r="N65" s="22"/>
      <c r="O65" s="21"/>
      <c r="P65" s="21"/>
      <c r="Q65" s="25">
        <v>0</v>
      </c>
      <c r="R65" s="25">
        <v>0</v>
      </c>
      <c r="S65" s="25">
        <v>0</v>
      </c>
      <c r="T65" s="25">
        <v>0</v>
      </c>
      <c r="U65" s="30">
        <v>0</v>
      </c>
      <c r="V65" s="30">
        <v>0</v>
      </c>
      <c r="W65" s="30">
        <v>68</v>
      </c>
      <c r="X65" s="30">
        <v>2</v>
      </c>
      <c r="Y65" s="45">
        <v>0</v>
      </c>
      <c r="Z65" s="71">
        <v>0</v>
      </c>
      <c r="AA65" s="73">
        <v>0</v>
      </c>
      <c r="AB65" s="71">
        <v>0</v>
      </c>
    </row>
    <row r="66" spans="1:28" ht="15.75" thickBot="1" x14ac:dyDescent="0.3">
      <c r="A66" s="19" t="s">
        <v>93</v>
      </c>
      <c r="B66" s="16" t="s">
        <v>86</v>
      </c>
      <c r="C66" s="14"/>
      <c r="D66" s="38">
        <f>D67+D74+D78+D81+D85</f>
        <v>2286</v>
      </c>
      <c r="E66" s="14"/>
      <c r="F66" s="83">
        <f>F67+F74+F78+F81+F85</f>
        <v>2174</v>
      </c>
      <c r="G66" s="14"/>
      <c r="H66" s="14"/>
      <c r="I66" s="14"/>
      <c r="J66" s="14"/>
      <c r="K66" s="14"/>
      <c r="L66" s="14"/>
      <c r="M66" s="21"/>
      <c r="N66" s="21"/>
      <c r="O66" s="21"/>
      <c r="P66" s="21"/>
      <c r="Q66" s="25"/>
      <c r="R66" s="25"/>
      <c r="S66" s="25"/>
      <c r="T66" s="25"/>
      <c r="U66" s="30"/>
      <c r="V66" s="30"/>
      <c r="W66" s="30"/>
      <c r="X66" s="30"/>
      <c r="Y66" s="45"/>
      <c r="Z66" s="45"/>
      <c r="AA66" s="45"/>
      <c r="AB66" s="45"/>
    </row>
    <row r="67" spans="1:28" ht="40.5" customHeight="1" thickBot="1" x14ac:dyDescent="0.3">
      <c r="A67" s="15" t="s">
        <v>94</v>
      </c>
      <c r="B67" s="77" t="s">
        <v>138</v>
      </c>
      <c r="C67" s="35"/>
      <c r="D67" s="39">
        <f>SUM(D68:D73)</f>
        <v>840</v>
      </c>
      <c r="E67" s="86">
        <v>10</v>
      </c>
      <c r="F67" s="39">
        <f>SUM(F68:F71)</f>
        <v>662</v>
      </c>
      <c r="G67" s="14">
        <v>144</v>
      </c>
      <c r="H67" s="14">
        <v>124</v>
      </c>
      <c r="I67" s="14">
        <v>70</v>
      </c>
      <c r="J67" s="14">
        <v>4</v>
      </c>
      <c r="K67" s="14">
        <v>12</v>
      </c>
      <c r="L67" s="14">
        <v>360</v>
      </c>
      <c r="M67" s="21"/>
      <c r="N67" s="21"/>
      <c r="O67" s="21"/>
      <c r="P67" s="21"/>
      <c r="Q67" s="25">
        <v>68</v>
      </c>
      <c r="R67" s="25">
        <v>2</v>
      </c>
      <c r="S67" s="25">
        <f>SUM(S68:S73)</f>
        <v>392</v>
      </c>
      <c r="T67" s="25">
        <v>4</v>
      </c>
      <c r="U67" s="90">
        <v>142</v>
      </c>
      <c r="V67" s="30">
        <v>10</v>
      </c>
      <c r="W67" s="89">
        <f>SUM(W68:W73)</f>
        <v>204</v>
      </c>
      <c r="X67" s="30">
        <v>18</v>
      </c>
      <c r="Y67" s="89">
        <v>0</v>
      </c>
      <c r="Z67" s="45">
        <v>0</v>
      </c>
      <c r="AA67" s="45">
        <v>0</v>
      </c>
      <c r="AB67" s="45">
        <v>0</v>
      </c>
    </row>
    <row r="68" spans="1:28" ht="26.25" thickBot="1" x14ac:dyDescent="0.3">
      <c r="A68" s="78" t="s">
        <v>139</v>
      </c>
      <c r="B68" s="33" t="s">
        <v>140</v>
      </c>
      <c r="C68" s="3" t="s">
        <v>34</v>
      </c>
      <c r="D68" s="14">
        <v>330</v>
      </c>
      <c r="E68" s="37">
        <v>16</v>
      </c>
      <c r="F68" s="14">
        <v>314</v>
      </c>
      <c r="G68" s="14">
        <v>178</v>
      </c>
      <c r="H68" s="14">
        <v>96</v>
      </c>
      <c r="I68" s="14">
        <v>50</v>
      </c>
      <c r="J68" s="14">
        <v>2</v>
      </c>
      <c r="K68" s="14">
        <v>6</v>
      </c>
      <c r="L68" s="14"/>
      <c r="M68" s="21"/>
      <c r="N68" s="21"/>
      <c r="O68" s="21"/>
      <c r="P68" s="21"/>
      <c r="Q68" s="25">
        <v>68</v>
      </c>
      <c r="R68" s="25">
        <v>2</v>
      </c>
      <c r="S68" s="25">
        <v>104</v>
      </c>
      <c r="T68" s="25">
        <v>4</v>
      </c>
      <c r="U68" s="30">
        <v>142</v>
      </c>
      <c r="V68" s="30">
        <v>10</v>
      </c>
      <c r="W68" s="30">
        <v>0</v>
      </c>
      <c r="X68" s="30">
        <v>0</v>
      </c>
      <c r="Y68" s="45">
        <v>0</v>
      </c>
      <c r="Z68" s="45">
        <v>0</v>
      </c>
      <c r="AA68" s="45">
        <v>0</v>
      </c>
      <c r="AB68" s="45">
        <v>0</v>
      </c>
    </row>
    <row r="69" spans="1:28" ht="45.75" customHeight="1" thickBot="1" x14ac:dyDescent="0.3">
      <c r="A69" s="78" t="s">
        <v>141</v>
      </c>
      <c r="B69" s="18" t="s">
        <v>142</v>
      </c>
      <c r="C69" s="3" t="s">
        <v>36</v>
      </c>
      <c r="D69" s="14">
        <v>50</v>
      </c>
      <c r="E69" s="37">
        <v>2</v>
      </c>
      <c r="F69" s="14">
        <v>48</v>
      </c>
      <c r="G69" s="14">
        <v>24</v>
      </c>
      <c r="H69" s="14">
        <v>24</v>
      </c>
      <c r="I69" s="14">
        <v>0</v>
      </c>
      <c r="J69" s="14">
        <v>0</v>
      </c>
      <c r="K69" s="14">
        <v>0</v>
      </c>
      <c r="L69" s="14"/>
      <c r="M69" s="21"/>
      <c r="N69" s="21"/>
      <c r="O69" s="21"/>
      <c r="P69" s="21"/>
      <c r="Q69" s="25">
        <v>0</v>
      </c>
      <c r="R69" s="25">
        <v>0</v>
      </c>
      <c r="S69" s="25">
        <v>0</v>
      </c>
      <c r="T69" s="25">
        <v>0</v>
      </c>
      <c r="U69" s="30">
        <v>0</v>
      </c>
      <c r="V69" s="30">
        <v>0</v>
      </c>
      <c r="W69" s="30">
        <v>48</v>
      </c>
      <c r="X69" s="30">
        <v>2</v>
      </c>
      <c r="Y69" s="45">
        <v>0</v>
      </c>
      <c r="Z69" s="45">
        <v>0</v>
      </c>
      <c r="AA69" s="45">
        <v>0</v>
      </c>
      <c r="AB69" s="45">
        <v>0</v>
      </c>
    </row>
    <row r="70" spans="1:28" ht="15.75" thickBot="1" x14ac:dyDescent="0.3">
      <c r="A70" s="78" t="s">
        <v>143</v>
      </c>
      <c r="B70" s="18" t="s">
        <v>144</v>
      </c>
      <c r="C70" s="3" t="s">
        <v>34</v>
      </c>
      <c r="D70" s="38">
        <v>100</v>
      </c>
      <c r="E70" s="37">
        <v>16</v>
      </c>
      <c r="F70" s="14">
        <v>84</v>
      </c>
      <c r="G70" s="14">
        <v>42</v>
      </c>
      <c r="H70" s="14">
        <v>22</v>
      </c>
      <c r="I70" s="14">
        <v>20</v>
      </c>
      <c r="J70" s="14">
        <v>2</v>
      </c>
      <c r="K70" s="14">
        <v>6</v>
      </c>
      <c r="L70" s="14"/>
      <c r="M70" s="21"/>
      <c r="N70" s="21"/>
      <c r="O70" s="21"/>
      <c r="P70" s="21"/>
      <c r="Q70" s="25">
        <v>0</v>
      </c>
      <c r="R70" s="25">
        <v>0</v>
      </c>
      <c r="S70" s="25">
        <v>0</v>
      </c>
      <c r="T70" s="25">
        <v>0</v>
      </c>
      <c r="U70" s="30">
        <v>0</v>
      </c>
      <c r="V70" s="30">
        <v>0</v>
      </c>
      <c r="W70" s="30">
        <v>84</v>
      </c>
      <c r="X70" s="30">
        <v>16</v>
      </c>
      <c r="Y70" s="45">
        <v>0</v>
      </c>
      <c r="Z70" s="45">
        <v>0</v>
      </c>
      <c r="AA70" s="45">
        <v>0</v>
      </c>
      <c r="AB70" s="45">
        <v>0</v>
      </c>
    </row>
    <row r="71" spans="1:28" ht="15.75" thickBot="1" x14ac:dyDescent="0.3">
      <c r="A71" s="78" t="s">
        <v>145</v>
      </c>
      <c r="B71" s="18" t="s">
        <v>146</v>
      </c>
      <c r="C71" s="3" t="s">
        <v>36</v>
      </c>
      <c r="D71" s="38">
        <v>216</v>
      </c>
      <c r="E71" s="37"/>
      <c r="F71" s="14">
        <v>216</v>
      </c>
      <c r="G71" s="14"/>
      <c r="H71" s="14"/>
      <c r="I71" s="14"/>
      <c r="J71" s="14"/>
      <c r="K71" s="14"/>
      <c r="L71" s="14">
        <v>216</v>
      </c>
      <c r="M71" s="21"/>
      <c r="N71" s="21"/>
      <c r="O71" s="21"/>
      <c r="P71" s="21"/>
      <c r="Q71" s="25">
        <v>0</v>
      </c>
      <c r="R71" s="25">
        <v>0</v>
      </c>
      <c r="S71" s="25">
        <v>216</v>
      </c>
      <c r="T71" s="25">
        <v>0</v>
      </c>
      <c r="U71" s="30">
        <v>0</v>
      </c>
      <c r="V71" s="30">
        <v>0</v>
      </c>
      <c r="W71" s="30">
        <v>0</v>
      </c>
      <c r="X71" s="30">
        <v>0</v>
      </c>
      <c r="Y71" s="45">
        <v>0</v>
      </c>
      <c r="Z71" s="45">
        <v>0</v>
      </c>
      <c r="AA71" s="45">
        <v>0</v>
      </c>
      <c r="AB71" s="45">
        <v>0</v>
      </c>
    </row>
    <row r="72" spans="1:28" ht="15.75" thickBot="1" x14ac:dyDescent="0.3">
      <c r="A72" s="15" t="s">
        <v>147</v>
      </c>
      <c r="B72" s="33" t="s">
        <v>148</v>
      </c>
      <c r="C72" s="3" t="s">
        <v>36</v>
      </c>
      <c r="D72" s="74">
        <v>72</v>
      </c>
      <c r="E72" s="37"/>
      <c r="F72" s="74">
        <v>72</v>
      </c>
      <c r="G72" s="14"/>
      <c r="H72" s="14"/>
      <c r="I72" s="14"/>
      <c r="J72" s="14"/>
      <c r="K72" s="14"/>
      <c r="L72" s="14">
        <v>72</v>
      </c>
      <c r="M72" s="21"/>
      <c r="N72" s="21"/>
      <c r="O72" s="21"/>
      <c r="P72" s="21"/>
      <c r="Q72" s="25">
        <v>0</v>
      </c>
      <c r="R72" s="25">
        <v>0</v>
      </c>
      <c r="S72" s="25">
        <v>72</v>
      </c>
      <c r="T72" s="25">
        <v>0</v>
      </c>
      <c r="U72" s="30">
        <v>0</v>
      </c>
      <c r="V72" s="30">
        <v>0</v>
      </c>
      <c r="W72" s="30">
        <v>0</v>
      </c>
      <c r="X72" s="30">
        <v>0</v>
      </c>
      <c r="Y72" s="45">
        <v>0</v>
      </c>
      <c r="Z72" s="45">
        <v>0</v>
      </c>
      <c r="AA72" s="45">
        <v>0</v>
      </c>
      <c r="AB72" s="45">
        <v>0</v>
      </c>
    </row>
    <row r="73" spans="1:28" ht="26.25" thickBot="1" x14ac:dyDescent="0.3">
      <c r="A73" s="78" t="s">
        <v>149</v>
      </c>
      <c r="B73" s="33" t="s">
        <v>150</v>
      </c>
      <c r="C73" s="3" t="s">
        <v>36</v>
      </c>
      <c r="D73" s="14">
        <v>72</v>
      </c>
      <c r="E73" s="37"/>
      <c r="F73" s="14">
        <v>72</v>
      </c>
      <c r="G73" s="14"/>
      <c r="H73" s="14"/>
      <c r="I73" s="14"/>
      <c r="J73" s="14"/>
      <c r="K73" s="14"/>
      <c r="L73" s="14">
        <v>72</v>
      </c>
      <c r="M73" s="21"/>
      <c r="N73" s="21"/>
      <c r="O73" s="21"/>
      <c r="P73" s="21"/>
      <c r="Q73" s="25">
        <v>0</v>
      </c>
      <c r="R73" s="25">
        <v>0</v>
      </c>
      <c r="S73" s="25">
        <v>0</v>
      </c>
      <c r="T73" s="25">
        <v>0</v>
      </c>
      <c r="U73" s="30">
        <v>0</v>
      </c>
      <c r="V73" s="30">
        <v>0</v>
      </c>
      <c r="W73" s="30">
        <v>72</v>
      </c>
      <c r="X73" s="30">
        <v>0</v>
      </c>
      <c r="Y73" s="45">
        <v>0</v>
      </c>
      <c r="Z73" s="45">
        <v>0</v>
      </c>
      <c r="AA73" s="45">
        <v>0</v>
      </c>
      <c r="AB73" s="45">
        <v>0</v>
      </c>
    </row>
    <row r="74" spans="1:28" ht="39" thickBot="1" x14ac:dyDescent="0.3">
      <c r="A74" s="76" t="s">
        <v>95</v>
      </c>
      <c r="B74" s="79" t="s">
        <v>151</v>
      </c>
      <c r="C74" s="36"/>
      <c r="D74" s="39">
        <f>SUM(D75:D77)</f>
        <v>834</v>
      </c>
      <c r="E74" s="86">
        <v>32</v>
      </c>
      <c r="F74" s="39">
        <f>SUM(F75:F77)</f>
        <v>802</v>
      </c>
      <c r="G74" s="14">
        <f>SUM(G75:G76)</f>
        <v>302</v>
      </c>
      <c r="H74" s="14">
        <f>SUM(H75:H76)</f>
        <v>156</v>
      </c>
      <c r="I74" s="14">
        <v>20</v>
      </c>
      <c r="J74" s="14">
        <v>4</v>
      </c>
      <c r="K74" s="14">
        <v>12</v>
      </c>
      <c r="L74" s="14">
        <v>324</v>
      </c>
      <c r="M74" s="21"/>
      <c r="N74" s="21"/>
      <c r="O74" s="21"/>
      <c r="P74" s="21"/>
      <c r="Q74" s="25">
        <v>0</v>
      </c>
      <c r="R74" s="25">
        <v>0</v>
      </c>
      <c r="S74" s="25">
        <v>88</v>
      </c>
      <c r="T74" s="25">
        <v>4</v>
      </c>
      <c r="U74" s="89">
        <v>96</v>
      </c>
      <c r="V74" s="30">
        <v>4</v>
      </c>
      <c r="W74" s="89">
        <f>SUM(W75:W77)</f>
        <v>450</v>
      </c>
      <c r="X74" s="30">
        <v>20</v>
      </c>
      <c r="Y74" s="89">
        <v>168</v>
      </c>
      <c r="Z74" s="45">
        <v>4</v>
      </c>
      <c r="AA74" s="45">
        <v>0</v>
      </c>
      <c r="AB74" s="45">
        <v>0</v>
      </c>
    </row>
    <row r="75" spans="1:28" ht="39.75" thickBot="1" x14ac:dyDescent="0.3">
      <c r="A75" s="15" t="s">
        <v>152</v>
      </c>
      <c r="B75" s="34" t="s">
        <v>153</v>
      </c>
      <c r="C75" s="3" t="s">
        <v>34</v>
      </c>
      <c r="D75" s="54">
        <v>368</v>
      </c>
      <c r="E75" s="37">
        <v>16</v>
      </c>
      <c r="F75" s="14">
        <v>352</v>
      </c>
      <c r="G75" s="14">
        <v>216</v>
      </c>
      <c r="H75" s="14">
        <v>116</v>
      </c>
      <c r="I75" s="14">
        <v>20</v>
      </c>
      <c r="J75" s="14">
        <v>2</v>
      </c>
      <c r="K75" s="14">
        <v>6</v>
      </c>
      <c r="L75" s="14"/>
      <c r="M75" s="21"/>
      <c r="N75" s="21"/>
      <c r="O75" s="21"/>
      <c r="P75" s="21"/>
      <c r="Q75" s="25">
        <v>0</v>
      </c>
      <c r="R75" s="25">
        <v>0</v>
      </c>
      <c r="S75" s="25">
        <v>88</v>
      </c>
      <c r="T75" s="25">
        <v>4</v>
      </c>
      <c r="U75" s="30">
        <v>96</v>
      </c>
      <c r="V75" s="30">
        <v>4</v>
      </c>
      <c r="W75" s="30">
        <v>108</v>
      </c>
      <c r="X75" s="30">
        <v>4</v>
      </c>
      <c r="Y75" s="45">
        <v>60</v>
      </c>
      <c r="Z75" s="45">
        <v>4</v>
      </c>
      <c r="AA75" s="45">
        <v>0</v>
      </c>
      <c r="AB75" s="45">
        <v>0</v>
      </c>
    </row>
    <row r="76" spans="1:28" ht="27" thickBot="1" x14ac:dyDescent="0.3">
      <c r="A76" s="15" t="s">
        <v>154</v>
      </c>
      <c r="B76" s="34" t="s">
        <v>155</v>
      </c>
      <c r="C76" s="3" t="s">
        <v>34</v>
      </c>
      <c r="D76" s="54">
        <v>142</v>
      </c>
      <c r="E76" s="37">
        <v>16</v>
      </c>
      <c r="F76" s="14">
        <v>126</v>
      </c>
      <c r="G76" s="14">
        <v>86</v>
      </c>
      <c r="H76" s="14">
        <v>40</v>
      </c>
      <c r="I76" s="14">
        <v>0</v>
      </c>
      <c r="J76" s="14">
        <v>2</v>
      </c>
      <c r="K76" s="14">
        <v>6</v>
      </c>
      <c r="L76" s="14"/>
      <c r="M76" s="21"/>
      <c r="N76" s="21"/>
      <c r="O76" s="21"/>
      <c r="P76" s="21"/>
      <c r="Q76" s="25">
        <v>0</v>
      </c>
      <c r="R76" s="25">
        <v>0</v>
      </c>
      <c r="S76" s="25">
        <v>0</v>
      </c>
      <c r="T76" s="25">
        <v>0</v>
      </c>
      <c r="U76" s="30">
        <v>0</v>
      </c>
      <c r="V76" s="30">
        <v>0</v>
      </c>
      <c r="W76" s="30">
        <v>126</v>
      </c>
      <c r="X76" s="30">
        <v>16</v>
      </c>
      <c r="Y76" s="45">
        <v>0</v>
      </c>
      <c r="Z76" s="45">
        <v>0</v>
      </c>
      <c r="AA76" s="45">
        <v>0</v>
      </c>
      <c r="AB76" s="45">
        <v>0</v>
      </c>
    </row>
    <row r="77" spans="1:28" ht="26.25" thickBot="1" x14ac:dyDescent="0.3">
      <c r="A77" s="15" t="s">
        <v>156</v>
      </c>
      <c r="B77" s="40" t="s">
        <v>157</v>
      </c>
      <c r="C77" s="42"/>
      <c r="D77" s="74">
        <v>324</v>
      </c>
      <c r="E77" s="37"/>
      <c r="F77" s="74">
        <v>324</v>
      </c>
      <c r="G77" s="14"/>
      <c r="H77" s="14"/>
      <c r="I77" s="14"/>
      <c r="J77" s="14"/>
      <c r="K77" s="14"/>
      <c r="L77" s="14">
        <v>324</v>
      </c>
      <c r="M77" s="21"/>
      <c r="N77" s="21"/>
      <c r="O77" s="21"/>
      <c r="P77" s="21"/>
      <c r="Q77" s="25">
        <v>0</v>
      </c>
      <c r="R77" s="25">
        <v>0</v>
      </c>
      <c r="S77" s="25">
        <v>0</v>
      </c>
      <c r="T77" s="25">
        <v>0</v>
      </c>
      <c r="U77" s="30">
        <f>SUM(U78:U84)</f>
        <v>0</v>
      </c>
      <c r="V77" s="30">
        <v>0</v>
      </c>
      <c r="W77" s="30">
        <v>216</v>
      </c>
      <c r="X77" s="30">
        <v>0</v>
      </c>
      <c r="Y77" s="45">
        <v>108</v>
      </c>
      <c r="Z77" s="45">
        <v>0</v>
      </c>
      <c r="AA77" s="45">
        <v>0</v>
      </c>
      <c r="AB77" s="45">
        <v>0</v>
      </c>
    </row>
    <row r="78" spans="1:28" ht="90.75" thickBot="1" x14ac:dyDescent="0.3">
      <c r="A78" s="15" t="s">
        <v>158</v>
      </c>
      <c r="B78" s="80" t="s">
        <v>159</v>
      </c>
      <c r="C78" s="36"/>
      <c r="D78" s="39">
        <f>SUM(D79:D80)</f>
        <v>132</v>
      </c>
      <c r="E78" s="86">
        <v>4</v>
      </c>
      <c r="F78" s="39">
        <f>SUM(F79:F80)</f>
        <v>128</v>
      </c>
      <c r="G78" s="14">
        <v>52</v>
      </c>
      <c r="H78" s="14">
        <v>40</v>
      </c>
      <c r="I78" s="14">
        <v>0</v>
      </c>
      <c r="J78" s="14">
        <v>0</v>
      </c>
      <c r="K78" s="14">
        <v>0</v>
      </c>
      <c r="L78" s="14"/>
      <c r="M78" s="21"/>
      <c r="N78" s="21"/>
      <c r="O78" s="21"/>
      <c r="P78" s="21"/>
      <c r="Q78" s="25">
        <v>0</v>
      </c>
      <c r="R78" s="25">
        <v>0</v>
      </c>
      <c r="S78" s="25">
        <v>0</v>
      </c>
      <c r="T78" s="25">
        <v>0</v>
      </c>
      <c r="U78" s="30">
        <v>0</v>
      </c>
      <c r="V78" s="30">
        <v>0</v>
      </c>
      <c r="W78" s="30">
        <v>0</v>
      </c>
      <c r="X78" s="30">
        <v>0</v>
      </c>
      <c r="Y78" s="89">
        <v>36</v>
      </c>
      <c r="Z78" s="45">
        <v>0</v>
      </c>
      <c r="AA78" s="90">
        <v>92</v>
      </c>
      <c r="AB78" s="45">
        <v>4</v>
      </c>
    </row>
    <row r="79" spans="1:28" ht="90.75" thickBot="1" x14ac:dyDescent="0.3">
      <c r="A79" s="15" t="s">
        <v>160</v>
      </c>
      <c r="B79" s="34" t="s">
        <v>159</v>
      </c>
      <c r="C79" s="3" t="s">
        <v>36</v>
      </c>
      <c r="D79" s="14">
        <v>96</v>
      </c>
      <c r="E79" s="37">
        <v>4</v>
      </c>
      <c r="F79" s="14">
        <v>92</v>
      </c>
      <c r="G79" s="14">
        <v>52</v>
      </c>
      <c r="H79" s="14">
        <v>40</v>
      </c>
      <c r="I79" s="14">
        <v>0</v>
      </c>
      <c r="J79" s="14">
        <v>0</v>
      </c>
      <c r="K79" s="14">
        <v>0</v>
      </c>
      <c r="L79" s="14"/>
      <c r="M79" s="21"/>
      <c r="N79" s="21"/>
      <c r="O79" s="21"/>
      <c r="P79" s="21"/>
      <c r="Q79" s="25">
        <v>0</v>
      </c>
      <c r="R79" s="25">
        <v>0</v>
      </c>
      <c r="S79" s="25">
        <v>0</v>
      </c>
      <c r="T79" s="25">
        <v>0</v>
      </c>
      <c r="U79" s="30">
        <v>0</v>
      </c>
      <c r="V79" s="30">
        <v>0</v>
      </c>
      <c r="W79" s="30">
        <v>0</v>
      </c>
      <c r="X79" s="30">
        <v>0</v>
      </c>
      <c r="Y79" s="45">
        <v>0</v>
      </c>
      <c r="Z79" s="45">
        <v>0</v>
      </c>
      <c r="AA79" s="45">
        <v>92</v>
      </c>
      <c r="AB79" s="45">
        <v>4</v>
      </c>
    </row>
    <row r="80" spans="1:28" ht="27" thickBot="1" x14ac:dyDescent="0.3">
      <c r="A80" s="15" t="s">
        <v>161</v>
      </c>
      <c r="B80" s="34" t="s">
        <v>157</v>
      </c>
      <c r="C80" s="3" t="s">
        <v>36</v>
      </c>
      <c r="D80" s="38">
        <v>36</v>
      </c>
      <c r="E80" s="37"/>
      <c r="F80" s="14">
        <v>36</v>
      </c>
      <c r="G80" s="14"/>
      <c r="H80" s="14"/>
      <c r="I80" s="14"/>
      <c r="J80" s="14"/>
      <c r="K80" s="14"/>
      <c r="L80" s="14">
        <v>36</v>
      </c>
      <c r="M80" s="21"/>
      <c r="N80" s="21"/>
      <c r="O80" s="21"/>
      <c r="P80" s="21"/>
      <c r="Q80" s="25">
        <v>0</v>
      </c>
      <c r="R80" s="25">
        <v>0</v>
      </c>
      <c r="S80" s="25">
        <v>0</v>
      </c>
      <c r="T80" s="25">
        <v>0</v>
      </c>
      <c r="U80" s="30">
        <v>0</v>
      </c>
      <c r="V80" s="30">
        <v>0</v>
      </c>
      <c r="W80" s="30">
        <v>0</v>
      </c>
      <c r="X80" s="30">
        <v>0</v>
      </c>
      <c r="Y80" s="45">
        <v>36</v>
      </c>
      <c r="Z80" s="45">
        <v>0</v>
      </c>
      <c r="AA80" s="45">
        <v>0</v>
      </c>
      <c r="AB80" s="45">
        <v>0</v>
      </c>
    </row>
    <row r="81" spans="1:28" ht="32.25" thickBot="1" x14ac:dyDescent="0.3">
      <c r="A81" s="57" t="s">
        <v>162</v>
      </c>
      <c r="B81" s="75" t="s">
        <v>163</v>
      </c>
      <c r="C81" s="36"/>
      <c r="D81" s="84">
        <f>SUM(D82:D84)</f>
        <v>276</v>
      </c>
      <c r="E81" s="86">
        <v>32</v>
      </c>
      <c r="F81" s="85">
        <f>SUM(F82:F84)</f>
        <v>244</v>
      </c>
      <c r="G81" s="83">
        <f>SUM(G82:G83)</f>
        <v>106</v>
      </c>
      <c r="H81" s="14">
        <f>SUM(H82:H83)</f>
        <v>102</v>
      </c>
      <c r="I81" s="14">
        <v>0</v>
      </c>
      <c r="J81" s="14">
        <v>0</v>
      </c>
      <c r="K81" s="14">
        <v>0</v>
      </c>
      <c r="L81" s="14"/>
      <c r="M81" s="21"/>
      <c r="N81" s="21"/>
      <c r="O81" s="21"/>
      <c r="P81" s="21"/>
      <c r="Q81" s="25">
        <v>0</v>
      </c>
      <c r="R81" s="25">
        <v>0</v>
      </c>
      <c r="S81" s="25">
        <v>0</v>
      </c>
      <c r="T81" s="25">
        <v>0</v>
      </c>
      <c r="U81" s="30">
        <v>0</v>
      </c>
      <c r="V81" s="30">
        <v>0</v>
      </c>
      <c r="W81" s="30">
        <v>0</v>
      </c>
      <c r="X81" s="30">
        <v>0</v>
      </c>
      <c r="Y81" s="89">
        <v>88</v>
      </c>
      <c r="Z81" s="45">
        <v>16</v>
      </c>
      <c r="AA81" s="89">
        <v>120</v>
      </c>
      <c r="AB81" s="45">
        <v>16</v>
      </c>
    </row>
    <row r="82" spans="1:28" x14ac:dyDescent="0.25">
      <c r="A82" s="46" t="s">
        <v>164</v>
      </c>
      <c r="B82" s="47" t="s">
        <v>165</v>
      </c>
      <c r="C82" s="3" t="s">
        <v>36</v>
      </c>
      <c r="D82" s="54">
        <f>E82+F82</f>
        <v>136</v>
      </c>
      <c r="E82" s="55">
        <v>16</v>
      </c>
      <c r="F82" s="81">
        <v>120</v>
      </c>
      <c r="G82" s="81">
        <v>62</v>
      </c>
      <c r="H82" s="54">
        <v>58</v>
      </c>
      <c r="I82" s="14">
        <v>0</v>
      </c>
      <c r="J82" s="14">
        <v>0</v>
      </c>
      <c r="K82" s="14">
        <v>0</v>
      </c>
      <c r="L82" s="14"/>
      <c r="M82" s="21"/>
      <c r="N82" s="21"/>
      <c r="O82" s="21"/>
      <c r="P82" s="21"/>
      <c r="Q82" s="25">
        <v>0</v>
      </c>
      <c r="R82" s="25">
        <v>0</v>
      </c>
      <c r="S82" s="25">
        <v>0</v>
      </c>
      <c r="T82" s="25">
        <v>0</v>
      </c>
      <c r="U82" s="30">
        <v>0</v>
      </c>
      <c r="V82" s="30">
        <v>0</v>
      </c>
      <c r="W82" s="30">
        <v>0</v>
      </c>
      <c r="X82" s="30">
        <v>0</v>
      </c>
      <c r="Y82" s="45">
        <v>0</v>
      </c>
      <c r="Z82" s="45">
        <v>0</v>
      </c>
      <c r="AA82" s="45">
        <v>120</v>
      </c>
      <c r="AB82" s="45">
        <v>16</v>
      </c>
    </row>
    <row r="83" spans="1:28" x14ac:dyDescent="0.25">
      <c r="A83" s="46" t="s">
        <v>166</v>
      </c>
      <c r="B83" s="47" t="s">
        <v>167</v>
      </c>
      <c r="C83" s="3" t="s">
        <v>36</v>
      </c>
      <c r="D83" s="54">
        <v>104</v>
      </c>
      <c r="E83" s="55">
        <v>16</v>
      </c>
      <c r="F83" s="54">
        <v>88</v>
      </c>
      <c r="G83" s="54">
        <v>44</v>
      </c>
      <c r="H83" s="54">
        <v>44</v>
      </c>
      <c r="I83" s="14">
        <v>0</v>
      </c>
      <c r="J83" s="14">
        <v>0</v>
      </c>
      <c r="K83" s="14">
        <v>0</v>
      </c>
      <c r="L83" s="14"/>
      <c r="M83" s="21"/>
      <c r="N83" s="21"/>
      <c r="O83" s="21"/>
      <c r="P83" s="21"/>
      <c r="Q83" s="25">
        <v>0</v>
      </c>
      <c r="R83" s="25">
        <v>0</v>
      </c>
      <c r="S83" s="25">
        <v>0</v>
      </c>
      <c r="T83" s="25">
        <v>0</v>
      </c>
      <c r="U83" s="30">
        <v>0</v>
      </c>
      <c r="V83" s="30">
        <v>0</v>
      </c>
      <c r="W83" s="30">
        <v>0</v>
      </c>
      <c r="X83" s="30">
        <v>0</v>
      </c>
      <c r="Y83" s="45">
        <v>88</v>
      </c>
      <c r="Z83" s="45">
        <v>16</v>
      </c>
      <c r="AA83" s="45">
        <v>0</v>
      </c>
      <c r="AB83" s="45">
        <v>0</v>
      </c>
    </row>
    <row r="84" spans="1:28" ht="21" x14ac:dyDescent="0.25">
      <c r="A84" s="46" t="s">
        <v>168</v>
      </c>
      <c r="B84" s="47" t="s">
        <v>157</v>
      </c>
      <c r="C84" s="3" t="s">
        <v>36</v>
      </c>
      <c r="D84" s="38">
        <v>36</v>
      </c>
      <c r="E84" s="37"/>
      <c r="F84" s="14">
        <v>36</v>
      </c>
      <c r="G84" s="14"/>
      <c r="H84" s="14"/>
      <c r="I84" s="14"/>
      <c r="J84" s="14"/>
      <c r="K84" s="14"/>
      <c r="L84" s="14">
        <v>36</v>
      </c>
      <c r="M84" s="21"/>
      <c r="N84" s="21"/>
      <c r="O84" s="21"/>
      <c r="P84" s="21"/>
      <c r="Q84" s="25">
        <v>0</v>
      </c>
      <c r="R84" s="25">
        <v>0</v>
      </c>
      <c r="S84" s="25">
        <v>0</v>
      </c>
      <c r="T84" s="25">
        <v>0</v>
      </c>
      <c r="U84" s="30">
        <v>0</v>
      </c>
      <c r="V84" s="30">
        <v>0</v>
      </c>
      <c r="W84" s="30">
        <v>0</v>
      </c>
      <c r="X84" s="30">
        <v>0</v>
      </c>
      <c r="Y84" s="45">
        <v>0</v>
      </c>
      <c r="Z84" s="45">
        <v>0</v>
      </c>
      <c r="AA84" s="45">
        <v>36</v>
      </c>
      <c r="AB84" s="45">
        <v>0</v>
      </c>
    </row>
    <row r="85" spans="1:28" ht="57.75" thickBot="1" x14ac:dyDescent="0.3">
      <c r="A85" s="19" t="s">
        <v>96</v>
      </c>
      <c r="B85" s="17" t="s">
        <v>88</v>
      </c>
      <c r="C85" s="42"/>
      <c r="D85" s="39">
        <v>204</v>
      </c>
      <c r="E85" s="86">
        <v>10</v>
      </c>
      <c r="F85" s="39">
        <f>SUM(F86:F88)</f>
        <v>338</v>
      </c>
      <c r="G85" s="14">
        <v>42</v>
      </c>
      <c r="H85" s="14">
        <v>42</v>
      </c>
      <c r="I85" s="14">
        <v>0</v>
      </c>
      <c r="J85" s="14">
        <v>0</v>
      </c>
      <c r="K85" s="14">
        <v>0</v>
      </c>
      <c r="L85" s="14">
        <v>144</v>
      </c>
      <c r="M85" s="21"/>
      <c r="N85" s="21"/>
      <c r="O85" s="21"/>
      <c r="P85" s="21"/>
      <c r="Q85" s="25">
        <v>0</v>
      </c>
      <c r="R85" s="25">
        <v>0</v>
      </c>
      <c r="S85" s="43">
        <f>SUM(S86:S88)</f>
        <v>0</v>
      </c>
      <c r="T85" s="25">
        <v>0</v>
      </c>
      <c r="U85" s="89">
        <v>194</v>
      </c>
      <c r="V85" s="30">
        <v>10</v>
      </c>
      <c r="W85" s="30">
        <v>0</v>
      </c>
      <c r="X85" s="30">
        <v>0</v>
      </c>
      <c r="Y85" s="45">
        <v>0</v>
      </c>
      <c r="Z85" s="45">
        <v>0</v>
      </c>
      <c r="AA85" s="45">
        <v>0</v>
      </c>
      <c r="AB85" s="45">
        <v>0</v>
      </c>
    </row>
    <row r="86" spans="1:28" ht="26.25" thickBot="1" x14ac:dyDescent="0.3">
      <c r="A86" s="3" t="s">
        <v>169</v>
      </c>
      <c r="B86" s="33" t="s">
        <v>170</v>
      </c>
      <c r="C86" s="3" t="s">
        <v>36</v>
      </c>
      <c r="D86" s="14">
        <v>60</v>
      </c>
      <c r="E86" s="37">
        <v>10</v>
      </c>
      <c r="F86" s="14">
        <v>50</v>
      </c>
      <c r="G86" s="14">
        <v>20</v>
      </c>
      <c r="H86" s="14">
        <v>30</v>
      </c>
      <c r="I86" s="14">
        <v>0</v>
      </c>
      <c r="J86" s="14">
        <v>0</v>
      </c>
      <c r="K86" s="14">
        <v>0</v>
      </c>
      <c r="L86" s="14"/>
      <c r="M86" s="21"/>
      <c r="N86" s="21"/>
      <c r="O86" s="21"/>
      <c r="P86" s="21"/>
      <c r="Q86" s="25">
        <v>0</v>
      </c>
      <c r="R86" s="25">
        <v>0</v>
      </c>
      <c r="S86" s="43">
        <v>0</v>
      </c>
      <c r="T86" s="25">
        <v>0</v>
      </c>
      <c r="U86" s="30">
        <v>50</v>
      </c>
      <c r="V86" s="30">
        <v>10</v>
      </c>
      <c r="W86" s="30">
        <v>0</v>
      </c>
      <c r="X86" s="30">
        <v>0</v>
      </c>
      <c r="Y86" s="45">
        <v>0</v>
      </c>
      <c r="Z86" s="45">
        <v>0</v>
      </c>
      <c r="AA86" s="45">
        <v>0</v>
      </c>
      <c r="AB86" s="45">
        <v>0</v>
      </c>
    </row>
    <row r="87" spans="1:28" ht="15.75" thickBot="1" x14ac:dyDescent="0.3">
      <c r="A87" s="3" t="s">
        <v>171</v>
      </c>
      <c r="B87" s="41" t="s">
        <v>172</v>
      </c>
      <c r="C87" s="3" t="s">
        <v>36</v>
      </c>
      <c r="D87" s="14">
        <v>144</v>
      </c>
      <c r="E87" s="37"/>
      <c r="F87" s="14">
        <v>144</v>
      </c>
      <c r="G87" s="14"/>
      <c r="H87" s="14"/>
      <c r="I87" s="14"/>
      <c r="J87" s="14"/>
      <c r="K87" s="14"/>
      <c r="L87" s="14">
        <v>144</v>
      </c>
      <c r="M87" s="21"/>
      <c r="N87" s="21"/>
      <c r="O87" s="21"/>
      <c r="P87" s="21"/>
      <c r="Q87" s="25">
        <v>0</v>
      </c>
      <c r="R87" s="25">
        <v>0</v>
      </c>
      <c r="S87" s="43">
        <v>0</v>
      </c>
      <c r="T87" s="25">
        <v>0</v>
      </c>
      <c r="U87" s="30">
        <v>144</v>
      </c>
      <c r="V87" s="30">
        <v>0</v>
      </c>
      <c r="W87" s="30">
        <v>0</v>
      </c>
      <c r="X87" s="30">
        <v>0</v>
      </c>
      <c r="Y87" s="45">
        <v>0</v>
      </c>
      <c r="Z87" s="45">
        <v>0</v>
      </c>
      <c r="AA87" s="45">
        <v>0</v>
      </c>
      <c r="AB87" s="45">
        <v>0</v>
      </c>
    </row>
    <row r="88" spans="1:28" ht="15.75" thickBot="1" x14ac:dyDescent="0.3">
      <c r="A88" s="14"/>
      <c r="B88" s="34" t="s">
        <v>90</v>
      </c>
      <c r="C88" s="3" t="s">
        <v>36</v>
      </c>
      <c r="D88" s="14">
        <v>144</v>
      </c>
      <c r="E88" s="37"/>
      <c r="F88" s="14">
        <v>144</v>
      </c>
      <c r="G88" s="14"/>
      <c r="H88" s="14"/>
      <c r="I88" s="14"/>
      <c r="J88" s="14"/>
      <c r="K88" s="14"/>
      <c r="L88" s="14">
        <v>144</v>
      </c>
      <c r="M88" s="21"/>
      <c r="N88" s="21"/>
      <c r="O88" s="21"/>
      <c r="P88" s="21"/>
      <c r="Q88" s="25"/>
      <c r="R88" s="25"/>
      <c r="S88" s="43"/>
      <c r="T88" s="25"/>
      <c r="U88" s="30"/>
      <c r="V88" s="30"/>
      <c r="W88" s="30"/>
      <c r="X88" s="30"/>
      <c r="Y88" s="45"/>
      <c r="Z88" s="45"/>
      <c r="AA88" s="45">
        <v>144</v>
      </c>
      <c r="AB88" s="45"/>
    </row>
    <row r="89" spans="1:28" ht="30" x14ac:dyDescent="0.25">
      <c r="A89" s="14"/>
      <c r="B89" s="82" t="s">
        <v>91</v>
      </c>
      <c r="C89" s="3"/>
      <c r="D89" s="14">
        <v>216</v>
      </c>
      <c r="E89" s="14"/>
      <c r="F89" s="14">
        <v>216</v>
      </c>
      <c r="G89" s="14"/>
      <c r="H89" s="14"/>
      <c r="I89" s="14"/>
      <c r="J89" s="14"/>
      <c r="K89" s="14"/>
      <c r="L89" s="14"/>
      <c r="M89" s="21"/>
      <c r="N89" s="21"/>
      <c r="O89" s="21"/>
      <c r="P89" s="21"/>
      <c r="Q89" s="25"/>
      <c r="R89" s="25"/>
      <c r="S89" s="25"/>
      <c r="T89" s="25"/>
      <c r="U89" s="30"/>
      <c r="V89" s="30"/>
      <c r="W89" s="30"/>
      <c r="X89" s="30"/>
      <c r="Y89" s="45"/>
      <c r="Z89" s="45"/>
      <c r="AA89" s="45">
        <v>216</v>
      </c>
      <c r="AB89" s="45"/>
    </row>
    <row r="90" spans="1:28" x14ac:dyDescent="0.25">
      <c r="A90" s="19" t="s">
        <v>100</v>
      </c>
      <c r="B90" s="14"/>
      <c r="C90" s="14"/>
      <c r="D90" s="14">
        <f>D89+D88+D66+D53+D48+D40+D12</f>
        <v>5940</v>
      </c>
      <c r="E90" s="14">
        <v>309</v>
      </c>
      <c r="F90" s="83">
        <f>F89+F88++F66+F53+F48++F40+F12</f>
        <v>5631</v>
      </c>
      <c r="G90" s="83">
        <f>G85+G81+G78+G74+G67+G53+G48+G40+G12</f>
        <v>2954</v>
      </c>
      <c r="H90" s="14">
        <f>H85+H81+H78+H74+H67+H48+H40+H12</f>
        <v>2606</v>
      </c>
      <c r="I90" s="14">
        <f>I74+I67+I53</f>
        <v>110</v>
      </c>
      <c r="J90" s="14">
        <f>J85+J81+J78+J74+J67+J53+J48+J12</f>
        <v>26</v>
      </c>
      <c r="K90" s="14">
        <f>K85+K78+K74+K67+K53+K48+K12</f>
        <v>70</v>
      </c>
      <c r="L90" s="14">
        <f>L88+L85+L80+L77+L67</f>
        <v>1008</v>
      </c>
      <c r="M90" s="21"/>
      <c r="N90" s="21"/>
      <c r="O90" s="21"/>
      <c r="P90" s="21"/>
      <c r="Q90" s="25">
        <v>576</v>
      </c>
      <c r="R90" s="25"/>
      <c r="S90" s="25">
        <v>828</v>
      </c>
      <c r="T90" s="25"/>
      <c r="U90" s="30">
        <v>576</v>
      </c>
      <c r="V90" s="30"/>
      <c r="W90" s="30">
        <v>864</v>
      </c>
      <c r="X90" s="30"/>
      <c r="Y90" s="45">
        <v>576</v>
      </c>
      <c r="Z90" s="45"/>
      <c r="AA90" s="45">
        <v>792</v>
      </c>
      <c r="AB90" s="45"/>
    </row>
    <row r="91" spans="1:28" x14ac:dyDescent="0.25">
      <c r="I91" s="139" t="s">
        <v>101</v>
      </c>
      <c r="J91" s="140"/>
      <c r="K91" s="137"/>
      <c r="L91" s="138"/>
      <c r="M91" s="21">
        <v>0</v>
      </c>
      <c r="N91" s="21"/>
      <c r="O91" s="21">
        <v>3</v>
      </c>
      <c r="P91" s="21"/>
      <c r="Q91" s="25">
        <v>2</v>
      </c>
      <c r="R91" s="25"/>
      <c r="S91" s="25">
        <v>2</v>
      </c>
      <c r="T91" s="25"/>
      <c r="U91" s="30">
        <v>2</v>
      </c>
      <c r="V91" s="30"/>
      <c r="W91" s="30">
        <v>2</v>
      </c>
      <c r="X91" s="30"/>
      <c r="Y91" s="45">
        <v>2</v>
      </c>
      <c r="Z91" s="45"/>
      <c r="AA91" s="45">
        <v>1</v>
      </c>
      <c r="AB91" s="45"/>
    </row>
    <row r="92" spans="1:28" x14ac:dyDescent="0.25">
      <c r="I92" s="136" t="s">
        <v>102</v>
      </c>
      <c r="J92" s="137"/>
      <c r="K92" s="137"/>
      <c r="L92" s="138"/>
      <c r="M92" s="21">
        <v>13</v>
      </c>
      <c r="N92" s="21"/>
      <c r="O92" s="21">
        <v>10</v>
      </c>
      <c r="P92" s="21"/>
      <c r="Q92" s="25">
        <v>8</v>
      </c>
      <c r="R92" s="25"/>
      <c r="S92" s="25">
        <v>10</v>
      </c>
      <c r="T92" s="25"/>
      <c r="U92" s="30">
        <v>3</v>
      </c>
      <c r="V92" s="30"/>
      <c r="W92" s="30">
        <v>5</v>
      </c>
      <c r="X92" s="30"/>
      <c r="Y92" s="45">
        <v>4</v>
      </c>
      <c r="Z92" s="45"/>
      <c r="AA92" s="45">
        <v>6</v>
      </c>
      <c r="AB92" s="45"/>
    </row>
    <row r="93" spans="1:28" x14ac:dyDescent="0.25">
      <c r="I93" s="136" t="s">
        <v>89</v>
      </c>
      <c r="J93" s="137"/>
      <c r="K93" s="137"/>
      <c r="L93" s="138"/>
      <c r="M93" s="21">
        <v>0</v>
      </c>
      <c r="N93" s="21"/>
      <c r="O93" s="21">
        <v>0</v>
      </c>
      <c r="P93" s="21"/>
      <c r="Q93" s="25">
        <v>36</v>
      </c>
      <c r="R93" s="25"/>
      <c r="S93" s="25">
        <v>252</v>
      </c>
      <c r="T93" s="25"/>
      <c r="U93" s="30">
        <v>144</v>
      </c>
      <c r="V93" s="30"/>
      <c r="W93" s="30">
        <v>72</v>
      </c>
      <c r="X93" s="30"/>
      <c r="Y93" s="45">
        <v>0</v>
      </c>
      <c r="Z93" s="45"/>
      <c r="AA93" s="45">
        <v>0</v>
      </c>
      <c r="AB93" s="45"/>
    </row>
    <row r="94" spans="1:28" x14ac:dyDescent="0.25">
      <c r="I94" s="136" t="s">
        <v>87</v>
      </c>
      <c r="J94" s="137"/>
      <c r="K94" s="137"/>
      <c r="L94" s="138"/>
      <c r="M94" s="21">
        <v>0</v>
      </c>
      <c r="N94" s="21"/>
      <c r="O94" s="21">
        <v>0</v>
      </c>
      <c r="P94" s="21"/>
      <c r="Q94" s="25">
        <v>0</v>
      </c>
      <c r="R94" s="25"/>
      <c r="S94" s="25">
        <v>0</v>
      </c>
      <c r="T94" s="25"/>
      <c r="U94" s="30">
        <v>0</v>
      </c>
      <c r="V94" s="30"/>
      <c r="W94" s="30">
        <v>216</v>
      </c>
      <c r="X94" s="30"/>
      <c r="Y94" s="45">
        <v>144</v>
      </c>
      <c r="Z94" s="45"/>
      <c r="AA94" s="45">
        <v>36</v>
      </c>
      <c r="AB94" s="45"/>
    </row>
    <row r="95" spans="1:28" x14ac:dyDescent="0.25">
      <c r="I95" s="136" t="s">
        <v>90</v>
      </c>
      <c r="J95" s="137"/>
      <c r="K95" s="137"/>
      <c r="L95" s="138"/>
      <c r="M95" s="21">
        <v>0</v>
      </c>
      <c r="N95" s="21"/>
      <c r="O95" s="21">
        <v>0</v>
      </c>
      <c r="P95" s="21"/>
      <c r="Q95" s="25">
        <v>0</v>
      </c>
      <c r="R95" s="25"/>
      <c r="S95" s="25">
        <v>0</v>
      </c>
      <c r="T95" s="25"/>
      <c r="U95" s="30">
        <v>0</v>
      </c>
      <c r="V95" s="30"/>
      <c r="W95" s="30">
        <v>0</v>
      </c>
      <c r="X95" s="30"/>
      <c r="Y95" s="45">
        <v>0</v>
      </c>
      <c r="Z95" s="45"/>
      <c r="AA95" s="45">
        <v>144</v>
      </c>
      <c r="AB95" s="45"/>
    </row>
    <row r="96" spans="1:28" x14ac:dyDescent="0.25">
      <c r="I96" s="136" t="s">
        <v>91</v>
      </c>
      <c r="J96" s="137"/>
      <c r="K96" s="137"/>
      <c r="L96" s="138"/>
      <c r="M96" s="21">
        <v>0</v>
      </c>
      <c r="N96" s="21"/>
      <c r="O96" s="21">
        <v>0</v>
      </c>
      <c r="P96" s="21"/>
      <c r="Q96" s="25">
        <v>0</v>
      </c>
      <c r="R96" s="25"/>
      <c r="S96" s="25">
        <v>0</v>
      </c>
      <c r="T96" s="25"/>
      <c r="U96" s="30">
        <v>0</v>
      </c>
      <c r="V96" s="30"/>
      <c r="W96" s="30">
        <v>0</v>
      </c>
      <c r="X96" s="30"/>
      <c r="Y96" s="45">
        <v>0</v>
      </c>
      <c r="Z96" s="45"/>
      <c r="AA96" s="45">
        <v>216</v>
      </c>
      <c r="AB96" s="45"/>
    </row>
    <row r="97" spans="9:28" x14ac:dyDescent="0.25">
      <c r="I97" s="14"/>
      <c r="J97" s="14"/>
      <c r="K97" s="14"/>
      <c r="L97" s="14"/>
      <c r="M97" s="21"/>
      <c r="N97" s="21"/>
      <c r="O97" s="21"/>
      <c r="P97" s="21"/>
      <c r="Q97" s="25"/>
      <c r="R97" s="25"/>
      <c r="S97" s="25"/>
      <c r="T97" s="25"/>
      <c r="U97" s="30"/>
      <c r="V97" s="30"/>
      <c r="W97" s="30"/>
      <c r="X97" s="30"/>
      <c r="Y97" s="45"/>
      <c r="Z97" s="45"/>
      <c r="AA97" s="45"/>
      <c r="AB97" s="45"/>
    </row>
    <row r="98" spans="9:28" x14ac:dyDescent="0.25">
      <c r="I98" s="14"/>
      <c r="J98" s="14"/>
      <c r="K98" s="14"/>
      <c r="L98" s="14"/>
      <c r="M98" s="21"/>
      <c r="N98" s="21"/>
      <c r="O98" s="21"/>
      <c r="P98" s="21"/>
      <c r="Q98" s="25"/>
      <c r="R98" s="25"/>
      <c r="S98" s="25"/>
      <c r="T98" s="25"/>
      <c r="U98" s="30"/>
      <c r="V98" s="30"/>
      <c r="W98" s="30"/>
      <c r="X98" s="30"/>
      <c r="Y98" s="45"/>
      <c r="Z98" s="45"/>
      <c r="AA98" s="45"/>
      <c r="AB98" s="45"/>
    </row>
    <row r="99" spans="9:28" x14ac:dyDescent="0.25">
      <c r="I99" s="14"/>
      <c r="J99" s="14"/>
      <c r="K99" s="14"/>
      <c r="L99" s="14"/>
      <c r="M99" s="21"/>
      <c r="N99" s="21"/>
      <c r="O99" s="21"/>
      <c r="P99" s="21"/>
      <c r="Q99" s="25"/>
      <c r="R99" s="25"/>
      <c r="S99" s="25"/>
      <c r="T99" s="25"/>
      <c r="U99" s="30"/>
      <c r="V99" s="30"/>
      <c r="W99" s="30"/>
      <c r="X99" s="30"/>
      <c r="Y99" s="45"/>
      <c r="Z99" s="45"/>
      <c r="AA99" s="45"/>
      <c r="AB99" s="45"/>
    </row>
    <row r="100" spans="9:28" x14ac:dyDescent="0.25">
      <c r="I100" s="14"/>
      <c r="J100" s="14"/>
      <c r="K100" s="14"/>
      <c r="L100" s="14"/>
      <c r="M100" s="21"/>
      <c r="N100" s="21"/>
      <c r="O100" s="21"/>
      <c r="P100" s="21"/>
      <c r="Q100" s="25"/>
      <c r="R100" s="25"/>
      <c r="S100" s="25"/>
      <c r="T100" s="25"/>
      <c r="U100" s="30"/>
      <c r="V100" s="30"/>
      <c r="W100" s="30"/>
      <c r="X100" s="30"/>
      <c r="Y100" s="45"/>
      <c r="Z100" s="45"/>
      <c r="AA100" s="45"/>
      <c r="AB100" s="45"/>
    </row>
  </sheetData>
  <mergeCells count="44">
    <mergeCell ref="J9:K9"/>
    <mergeCell ref="R7:R10"/>
    <mergeCell ref="S7:S10"/>
    <mergeCell ref="T7:T10"/>
    <mergeCell ref="U7:U10"/>
    <mergeCell ref="L7:L10"/>
    <mergeCell ref="M7:M10"/>
    <mergeCell ref="N7:N10"/>
    <mergeCell ref="O7:O10"/>
    <mergeCell ref="F3:L5"/>
    <mergeCell ref="F7:F10"/>
    <mergeCell ref="G7:K7"/>
    <mergeCell ref="F1:X1"/>
    <mergeCell ref="F2:X2"/>
    <mergeCell ref="P7:P10"/>
    <mergeCell ref="Q7:Q10"/>
    <mergeCell ref="F6:L6"/>
    <mergeCell ref="M6:P6"/>
    <mergeCell ref="Q6:T6"/>
    <mergeCell ref="U6:X6"/>
    <mergeCell ref="X7:X10"/>
    <mergeCell ref="G8:G10"/>
    <mergeCell ref="H8:H10"/>
    <mergeCell ref="I8:I10"/>
    <mergeCell ref="J8:K8"/>
    <mergeCell ref="A3:A10"/>
    <mergeCell ref="B3:B10"/>
    <mergeCell ref="C3:C10"/>
    <mergeCell ref="D3:D10"/>
    <mergeCell ref="E3:E10"/>
    <mergeCell ref="I95:L95"/>
    <mergeCell ref="I96:L96"/>
    <mergeCell ref="I91:L91"/>
    <mergeCell ref="I92:L92"/>
    <mergeCell ref="I93:L93"/>
    <mergeCell ref="I94:L94"/>
    <mergeCell ref="M3:AB5"/>
    <mergeCell ref="Y6:AB6"/>
    <mergeCell ref="Y7:Y10"/>
    <mergeCell ref="Z7:Z10"/>
    <mergeCell ref="AA7:AA10"/>
    <mergeCell ref="AB7:AB10"/>
    <mergeCell ref="V7:V10"/>
    <mergeCell ref="W7:W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5"/>
  <sheetViews>
    <sheetView topLeftCell="A10" workbookViewId="0">
      <selection activeCell="J39" sqref="J39"/>
    </sheetView>
  </sheetViews>
  <sheetFormatPr defaultRowHeight="15" x14ac:dyDescent="0.25"/>
  <cols>
    <col min="1" max="1" width="4.85546875" customWidth="1"/>
    <col min="2" max="2" width="4.42578125" customWidth="1"/>
    <col min="3" max="3" width="4.85546875" customWidth="1"/>
    <col min="4" max="4" width="4.5703125" customWidth="1"/>
    <col min="5" max="5" width="4.85546875" customWidth="1"/>
    <col min="6" max="6" width="4.5703125" customWidth="1"/>
    <col min="7" max="7" width="4.85546875" customWidth="1"/>
    <col min="8" max="8" width="4.7109375" customWidth="1"/>
    <col min="9" max="9" width="5" customWidth="1"/>
    <col min="10" max="11" width="4.7109375" customWidth="1"/>
    <col min="12" max="12" width="4.5703125" customWidth="1"/>
    <col min="13" max="13" width="4.7109375" customWidth="1"/>
    <col min="14" max="14" width="5" customWidth="1"/>
    <col min="15" max="15" width="4.28515625" customWidth="1"/>
    <col min="16" max="16" width="5" customWidth="1"/>
    <col min="17" max="17" width="4.85546875" customWidth="1"/>
    <col min="18" max="18" width="5" customWidth="1"/>
    <col min="19" max="19" width="4.7109375" customWidth="1"/>
    <col min="20" max="20" width="5" customWidth="1"/>
    <col min="21" max="21" width="4.5703125" customWidth="1"/>
    <col min="22" max="22" width="4.42578125" customWidth="1"/>
    <col min="23" max="24" width="5" customWidth="1"/>
    <col min="25" max="25" width="4.5703125" customWidth="1"/>
    <col min="26" max="26" width="5.140625" customWidth="1"/>
    <col min="27" max="27" width="5" customWidth="1"/>
    <col min="28" max="28" width="4.42578125" customWidth="1"/>
    <col min="29" max="32" width="4.85546875" customWidth="1"/>
    <col min="33" max="33" width="4.42578125" customWidth="1"/>
    <col min="34" max="34" width="5.140625" customWidth="1"/>
    <col min="35" max="35" width="4.140625" customWidth="1"/>
    <col min="36" max="36" width="4.42578125" customWidth="1"/>
    <col min="37" max="37" width="4.5703125" customWidth="1"/>
    <col min="38" max="38" width="5" customWidth="1"/>
    <col min="39" max="39" width="4.5703125" customWidth="1"/>
    <col min="40" max="41" width="5" customWidth="1"/>
    <col min="42" max="42" width="4.85546875" customWidth="1"/>
    <col min="43" max="43" width="4.42578125" customWidth="1"/>
    <col min="44" max="44" width="4.5703125" customWidth="1"/>
    <col min="45" max="45" width="4.28515625" customWidth="1"/>
    <col min="46" max="46" width="4.7109375" customWidth="1"/>
    <col min="47" max="47" width="4.85546875" customWidth="1"/>
    <col min="48" max="48" width="4.7109375" customWidth="1"/>
    <col min="49" max="50" width="4.5703125" customWidth="1"/>
    <col min="51" max="51" width="5" customWidth="1"/>
    <col min="52" max="52" width="4.140625" customWidth="1"/>
    <col min="53" max="53" width="3.85546875" customWidth="1"/>
  </cols>
  <sheetData>
    <row r="1" spans="1:61" x14ac:dyDescent="0.25">
      <c r="A1" s="167" t="s">
        <v>200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</row>
    <row r="2" spans="1:61" x14ac:dyDescent="0.25">
      <c r="A2" s="169" t="s">
        <v>201</v>
      </c>
      <c r="B2" s="169" t="s">
        <v>202</v>
      </c>
      <c r="C2" s="169"/>
      <c r="D2" s="169"/>
      <c r="E2" s="169"/>
      <c r="F2" s="170" t="s">
        <v>203</v>
      </c>
      <c r="G2" s="169" t="s">
        <v>204</v>
      </c>
      <c r="H2" s="169"/>
      <c r="I2" s="169"/>
      <c r="J2" s="170" t="s">
        <v>205</v>
      </c>
      <c r="K2" s="169" t="s">
        <v>206</v>
      </c>
      <c r="L2" s="169"/>
      <c r="M2" s="169"/>
      <c r="N2" s="171"/>
      <c r="O2" s="169" t="s">
        <v>207</v>
      </c>
      <c r="P2" s="169"/>
      <c r="Q2" s="169"/>
      <c r="R2" s="169"/>
      <c r="S2" s="170" t="s">
        <v>208</v>
      </c>
      <c r="T2" s="169" t="s">
        <v>209</v>
      </c>
      <c r="U2" s="169"/>
      <c r="V2" s="169"/>
      <c r="W2" s="170" t="s">
        <v>210</v>
      </c>
      <c r="X2" s="169" t="s">
        <v>211</v>
      </c>
      <c r="Y2" s="169"/>
      <c r="Z2" s="169"/>
      <c r="AA2" s="170" t="s">
        <v>212</v>
      </c>
      <c r="AB2" s="169" t="s">
        <v>213</v>
      </c>
      <c r="AC2" s="169"/>
      <c r="AD2" s="169"/>
      <c r="AE2" s="169"/>
      <c r="AF2" s="170" t="s">
        <v>214</v>
      </c>
      <c r="AG2" s="169" t="s">
        <v>215</v>
      </c>
      <c r="AH2" s="169"/>
      <c r="AI2" s="169"/>
      <c r="AJ2" s="170" t="s">
        <v>216</v>
      </c>
      <c r="AK2" s="169" t="s">
        <v>217</v>
      </c>
      <c r="AL2" s="169"/>
      <c r="AM2" s="169"/>
      <c r="AN2" s="169"/>
      <c r="AO2" s="169" t="s">
        <v>218</v>
      </c>
      <c r="AP2" s="169"/>
      <c r="AQ2" s="169"/>
      <c r="AR2" s="169"/>
      <c r="AS2" s="170" t="s">
        <v>219</v>
      </c>
      <c r="AT2" s="169" t="s">
        <v>220</v>
      </c>
      <c r="AU2" s="169"/>
      <c r="AV2" s="169"/>
      <c r="AW2" s="170" t="s">
        <v>221</v>
      </c>
      <c r="AX2" s="169" t="s">
        <v>222</v>
      </c>
      <c r="AY2" s="169"/>
      <c r="AZ2" s="169"/>
      <c r="BA2" s="169"/>
      <c r="BB2" s="168"/>
      <c r="BC2" s="168"/>
      <c r="BD2" s="168"/>
      <c r="BE2" s="168"/>
      <c r="BF2" s="168"/>
      <c r="BG2" s="168"/>
      <c r="BH2" s="168"/>
      <c r="BI2" s="168"/>
    </row>
    <row r="3" spans="1:61" ht="30.75" x14ac:dyDescent="0.25">
      <c r="A3" s="169"/>
      <c r="B3" s="172" t="s">
        <v>223</v>
      </c>
      <c r="C3" s="172" t="s">
        <v>224</v>
      </c>
      <c r="D3" s="172" t="s">
        <v>225</v>
      </c>
      <c r="E3" s="172" t="s">
        <v>226</v>
      </c>
      <c r="F3" s="173"/>
      <c r="G3" s="172" t="s">
        <v>227</v>
      </c>
      <c r="H3" s="172" t="s">
        <v>228</v>
      </c>
      <c r="I3" s="172" t="s">
        <v>229</v>
      </c>
      <c r="J3" s="173"/>
      <c r="K3" s="172" t="s">
        <v>230</v>
      </c>
      <c r="L3" s="172" t="s">
        <v>231</v>
      </c>
      <c r="M3" s="172" t="s">
        <v>232</v>
      </c>
      <c r="N3" s="172" t="s">
        <v>233</v>
      </c>
      <c r="O3" s="172" t="s">
        <v>223</v>
      </c>
      <c r="P3" s="172" t="s">
        <v>224</v>
      </c>
      <c r="Q3" s="172" t="s">
        <v>225</v>
      </c>
      <c r="R3" s="172" t="s">
        <v>226</v>
      </c>
      <c r="S3" s="173"/>
      <c r="T3" s="172" t="s">
        <v>234</v>
      </c>
      <c r="U3" s="172" t="s">
        <v>235</v>
      </c>
      <c r="V3" s="172" t="s">
        <v>236</v>
      </c>
      <c r="W3" s="173"/>
      <c r="X3" s="172" t="s">
        <v>237</v>
      </c>
      <c r="Y3" s="172" t="s">
        <v>238</v>
      </c>
      <c r="Z3" s="172" t="s">
        <v>239</v>
      </c>
      <c r="AA3" s="173"/>
      <c r="AB3" s="172" t="s">
        <v>237</v>
      </c>
      <c r="AC3" s="172" t="s">
        <v>238</v>
      </c>
      <c r="AD3" s="172" t="s">
        <v>239</v>
      </c>
      <c r="AE3" s="172" t="s">
        <v>240</v>
      </c>
      <c r="AF3" s="173"/>
      <c r="AG3" s="172" t="s">
        <v>227</v>
      </c>
      <c r="AH3" s="172" t="s">
        <v>228</v>
      </c>
      <c r="AI3" s="172" t="s">
        <v>229</v>
      </c>
      <c r="AJ3" s="173"/>
      <c r="AK3" s="172" t="s">
        <v>241</v>
      </c>
      <c r="AL3" s="172" t="s">
        <v>242</v>
      </c>
      <c r="AM3" s="172" t="s">
        <v>243</v>
      </c>
      <c r="AN3" s="172" t="s">
        <v>244</v>
      </c>
      <c r="AO3" s="172" t="s">
        <v>223</v>
      </c>
      <c r="AP3" s="172" t="s">
        <v>224</v>
      </c>
      <c r="AQ3" s="172" t="s">
        <v>225</v>
      </c>
      <c r="AR3" s="172" t="s">
        <v>226</v>
      </c>
      <c r="AS3" s="173"/>
      <c r="AT3" s="172" t="s">
        <v>227</v>
      </c>
      <c r="AU3" s="172" t="s">
        <v>228</v>
      </c>
      <c r="AV3" s="172" t="s">
        <v>229</v>
      </c>
      <c r="AW3" s="173"/>
      <c r="AX3" s="172" t="s">
        <v>230</v>
      </c>
      <c r="AY3" s="172" t="s">
        <v>231</v>
      </c>
      <c r="AZ3" s="172" t="s">
        <v>232</v>
      </c>
      <c r="BA3" s="174" t="s">
        <v>245</v>
      </c>
      <c r="BB3" s="168"/>
      <c r="BC3" s="168"/>
      <c r="BD3" s="168"/>
      <c r="BE3" s="168"/>
      <c r="BF3" s="168"/>
      <c r="BG3" s="168"/>
      <c r="BH3" s="168"/>
      <c r="BI3" s="168"/>
    </row>
    <row r="4" spans="1:61" x14ac:dyDescent="0.25">
      <c r="A4" s="169"/>
      <c r="B4" s="175" t="s">
        <v>246</v>
      </c>
      <c r="C4" s="175" t="s">
        <v>247</v>
      </c>
      <c r="D4" s="175" t="s">
        <v>248</v>
      </c>
      <c r="E4" s="175" t="s">
        <v>249</v>
      </c>
      <c r="F4" s="175" t="s">
        <v>250</v>
      </c>
      <c r="G4" s="175" t="s">
        <v>251</v>
      </c>
      <c r="H4" s="175" t="s">
        <v>252</v>
      </c>
      <c r="I4" s="175" t="s">
        <v>253</v>
      </c>
      <c r="J4" s="175" t="s">
        <v>254</v>
      </c>
      <c r="K4" s="175" t="s">
        <v>255</v>
      </c>
      <c r="L4" s="175" t="s">
        <v>256</v>
      </c>
      <c r="M4" s="175" t="s">
        <v>257</v>
      </c>
      <c r="N4" s="175" t="s">
        <v>258</v>
      </c>
      <c r="O4" s="175" t="s">
        <v>259</v>
      </c>
      <c r="P4" s="175" t="s">
        <v>260</v>
      </c>
      <c r="Q4" s="175" t="s">
        <v>261</v>
      </c>
      <c r="R4" s="175" t="s">
        <v>262</v>
      </c>
      <c r="S4" s="175" t="s">
        <v>263</v>
      </c>
      <c r="T4" s="175" t="s">
        <v>264</v>
      </c>
      <c r="U4" s="175" t="s">
        <v>265</v>
      </c>
      <c r="V4" s="175" t="s">
        <v>266</v>
      </c>
      <c r="W4" s="175" t="s">
        <v>267</v>
      </c>
      <c r="X4" s="175" t="s">
        <v>268</v>
      </c>
      <c r="Y4" s="175" t="s">
        <v>269</v>
      </c>
      <c r="Z4" s="175" t="s">
        <v>270</v>
      </c>
      <c r="AA4" s="175" t="s">
        <v>271</v>
      </c>
      <c r="AB4" s="175" t="s">
        <v>272</v>
      </c>
      <c r="AC4" s="175" t="s">
        <v>273</v>
      </c>
      <c r="AD4" s="175" t="s">
        <v>274</v>
      </c>
      <c r="AE4" s="175" t="s">
        <v>275</v>
      </c>
      <c r="AF4" s="175" t="s">
        <v>276</v>
      </c>
      <c r="AG4" s="175" t="s">
        <v>277</v>
      </c>
      <c r="AH4" s="175" t="s">
        <v>278</v>
      </c>
      <c r="AI4" s="175" t="s">
        <v>279</v>
      </c>
      <c r="AJ4" s="175" t="s">
        <v>280</v>
      </c>
      <c r="AK4" s="175" t="s">
        <v>281</v>
      </c>
      <c r="AL4" s="175" t="s">
        <v>282</v>
      </c>
      <c r="AM4" s="175" t="s">
        <v>283</v>
      </c>
      <c r="AN4" s="175" t="s">
        <v>284</v>
      </c>
      <c r="AO4" s="175" t="s">
        <v>285</v>
      </c>
      <c r="AP4" s="175" t="s">
        <v>286</v>
      </c>
      <c r="AQ4" s="175" t="s">
        <v>287</v>
      </c>
      <c r="AR4" s="175" t="s">
        <v>288</v>
      </c>
      <c r="AS4" s="175" t="s">
        <v>289</v>
      </c>
      <c r="AT4" s="175" t="s">
        <v>290</v>
      </c>
      <c r="AU4" s="175" t="s">
        <v>291</v>
      </c>
      <c r="AV4" s="175" t="s">
        <v>292</v>
      </c>
      <c r="AW4" s="175" t="s">
        <v>293</v>
      </c>
      <c r="AX4" s="175" t="s">
        <v>294</v>
      </c>
      <c r="AY4" s="175" t="s">
        <v>295</v>
      </c>
      <c r="AZ4" s="175" t="s">
        <v>296</v>
      </c>
      <c r="BA4" s="176" t="s">
        <v>297</v>
      </c>
      <c r="BB4" s="168"/>
      <c r="BC4" s="168"/>
      <c r="BD4" s="168"/>
      <c r="BE4" s="168"/>
      <c r="BF4" s="168"/>
      <c r="BG4" s="168"/>
      <c r="BH4" s="168"/>
      <c r="BI4" s="168"/>
    </row>
    <row r="5" spans="1:61" x14ac:dyDescent="0.25">
      <c r="A5" s="175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68"/>
      <c r="BC5" s="168"/>
      <c r="BD5" s="168"/>
      <c r="BE5" s="168"/>
      <c r="BF5" s="168"/>
      <c r="BG5" s="168"/>
      <c r="BH5" s="168"/>
      <c r="BI5" s="168"/>
    </row>
    <row r="6" spans="1:61" x14ac:dyDescent="0.25">
      <c r="A6" s="178" t="s">
        <v>298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80" t="s">
        <v>299</v>
      </c>
      <c r="S6" s="180" t="s">
        <v>300</v>
      </c>
      <c r="T6" s="180" t="s">
        <v>300</v>
      </c>
      <c r="U6" s="180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 t="s">
        <v>299</v>
      </c>
      <c r="AS6" s="179" t="s">
        <v>300</v>
      </c>
      <c r="AT6" s="179" t="s">
        <v>300</v>
      </c>
      <c r="AU6" s="179" t="s">
        <v>300</v>
      </c>
      <c r="AV6" s="179" t="s">
        <v>300</v>
      </c>
      <c r="AW6" s="179" t="s">
        <v>300</v>
      </c>
      <c r="AX6" s="179" t="s">
        <v>300</v>
      </c>
      <c r="AY6" s="179" t="s">
        <v>300</v>
      </c>
      <c r="AZ6" s="179" t="s">
        <v>300</v>
      </c>
      <c r="BA6" s="179" t="s">
        <v>300</v>
      </c>
      <c r="BB6" s="181"/>
      <c r="BC6" s="182"/>
      <c r="BD6" s="168"/>
      <c r="BE6" s="168"/>
      <c r="BF6" s="168"/>
      <c r="BG6" s="168"/>
      <c r="BH6" s="168"/>
      <c r="BI6" s="168"/>
    </row>
    <row r="7" spans="1:61" x14ac:dyDescent="0.25">
      <c r="A7" s="178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83"/>
      <c r="S7" s="183"/>
      <c r="T7" s="183"/>
      <c r="U7" s="183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68"/>
      <c r="BC7" s="168"/>
      <c r="BD7" s="168"/>
      <c r="BE7" s="168"/>
      <c r="BF7" s="168"/>
      <c r="BG7" s="168"/>
      <c r="BH7" s="168"/>
      <c r="BI7" s="168"/>
    </row>
    <row r="8" spans="1:61" x14ac:dyDescent="0.25">
      <c r="A8" s="175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68"/>
      <c r="BC8" s="168"/>
      <c r="BD8" s="168"/>
      <c r="BE8" s="168"/>
      <c r="BF8" s="168"/>
      <c r="BG8" s="168"/>
      <c r="BH8" s="168"/>
      <c r="BI8" s="168"/>
    </row>
    <row r="9" spans="1:61" x14ac:dyDescent="0.25">
      <c r="A9" s="178" t="s">
        <v>301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80" t="s">
        <v>299</v>
      </c>
      <c r="S9" s="180" t="s">
        <v>300</v>
      </c>
      <c r="T9" s="179" t="s">
        <v>300</v>
      </c>
      <c r="U9" s="180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 t="s">
        <v>299</v>
      </c>
      <c r="AK9" s="179" t="s">
        <v>302</v>
      </c>
      <c r="AL9" s="179" t="s">
        <v>302</v>
      </c>
      <c r="AM9" s="179" t="s">
        <v>302</v>
      </c>
      <c r="AN9" s="179" t="s">
        <v>302</v>
      </c>
      <c r="AO9" s="179" t="s">
        <v>302</v>
      </c>
      <c r="AP9" s="179" t="s">
        <v>302</v>
      </c>
      <c r="AQ9" s="179" t="s">
        <v>302</v>
      </c>
      <c r="AR9" s="179" t="s">
        <v>302</v>
      </c>
      <c r="AS9" s="179" t="s">
        <v>300</v>
      </c>
      <c r="AT9" s="179" t="s">
        <v>300</v>
      </c>
      <c r="AU9" s="179" t="s">
        <v>300</v>
      </c>
      <c r="AV9" s="179" t="s">
        <v>300</v>
      </c>
      <c r="AW9" s="179" t="s">
        <v>300</v>
      </c>
      <c r="AX9" s="179" t="s">
        <v>300</v>
      </c>
      <c r="AY9" s="179" t="s">
        <v>300</v>
      </c>
      <c r="AZ9" s="179" t="s">
        <v>300</v>
      </c>
      <c r="BA9" s="179" t="s">
        <v>300</v>
      </c>
      <c r="BB9" s="181"/>
      <c r="BC9" s="182"/>
      <c r="BD9" s="181"/>
      <c r="BE9" s="181"/>
      <c r="BF9" s="182"/>
      <c r="BG9" s="181"/>
      <c r="BH9" s="181"/>
      <c r="BI9" s="182"/>
    </row>
    <row r="10" spans="1:61" x14ac:dyDescent="0.25">
      <c r="A10" s="178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83"/>
      <c r="S10" s="183"/>
      <c r="T10" s="179"/>
      <c r="U10" s="183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81"/>
      <c r="BC10" s="182"/>
      <c r="BD10" s="181"/>
      <c r="BE10" s="181"/>
      <c r="BF10" s="182"/>
      <c r="BG10" s="181"/>
      <c r="BH10" s="181"/>
      <c r="BI10" s="182"/>
    </row>
    <row r="11" spans="1:61" x14ac:dyDescent="0.25">
      <c r="A11" s="175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1"/>
      <c r="BC11" s="182"/>
      <c r="BD11" s="181"/>
      <c r="BE11" s="181"/>
      <c r="BF11" s="182"/>
      <c r="BG11" s="181"/>
      <c r="BH11" s="181"/>
      <c r="BI11" s="182"/>
    </row>
    <row r="12" spans="1:61" x14ac:dyDescent="0.25">
      <c r="A12" s="178" t="s">
        <v>303</v>
      </c>
      <c r="B12" s="179"/>
      <c r="C12" s="179"/>
      <c r="D12" s="179" t="s">
        <v>302</v>
      </c>
      <c r="E12" s="179" t="s">
        <v>302</v>
      </c>
      <c r="F12" s="179" t="s">
        <v>302</v>
      </c>
      <c r="G12" s="179" t="s">
        <v>302</v>
      </c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80" t="s">
        <v>299</v>
      </c>
      <c r="S12" s="180" t="s">
        <v>300</v>
      </c>
      <c r="T12" s="179" t="s">
        <v>300</v>
      </c>
      <c r="U12" s="180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 t="s">
        <v>302</v>
      </c>
      <c r="AJ12" s="179" t="s">
        <v>302</v>
      </c>
      <c r="AK12" s="179"/>
      <c r="AL12" s="179"/>
      <c r="AM12" s="179" t="s">
        <v>299</v>
      </c>
      <c r="AN12" s="179" t="s">
        <v>300</v>
      </c>
      <c r="AO12" s="179" t="s">
        <v>300</v>
      </c>
      <c r="AP12" s="179" t="s">
        <v>300</v>
      </c>
      <c r="AQ12" s="179" t="s">
        <v>300</v>
      </c>
      <c r="AR12" s="179" t="s">
        <v>300</v>
      </c>
      <c r="AS12" s="179" t="s">
        <v>300</v>
      </c>
      <c r="AT12" s="179" t="s">
        <v>300</v>
      </c>
      <c r="AU12" s="179" t="s">
        <v>300</v>
      </c>
      <c r="AV12" s="179" t="s">
        <v>253</v>
      </c>
      <c r="AW12" s="179" t="s">
        <v>253</v>
      </c>
      <c r="AX12" s="179" t="s">
        <v>253</v>
      </c>
      <c r="AY12" s="179" t="s">
        <v>253</v>
      </c>
      <c r="AZ12" s="179" t="s">
        <v>253</v>
      </c>
      <c r="BA12" s="179" t="s">
        <v>253</v>
      </c>
      <c r="BB12" s="181"/>
      <c r="BC12" s="182"/>
      <c r="BD12" s="181"/>
      <c r="BE12" s="181"/>
      <c r="BF12" s="182"/>
      <c r="BG12" s="181"/>
      <c r="BH12" s="181"/>
      <c r="BI12" s="182"/>
    </row>
    <row r="13" spans="1:61" x14ac:dyDescent="0.25">
      <c r="A13" s="178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83"/>
      <c r="S13" s="183"/>
      <c r="T13" s="179"/>
      <c r="U13" s="183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81"/>
      <c r="BC13" s="182"/>
      <c r="BD13" s="181"/>
      <c r="BE13" s="181"/>
      <c r="BF13" s="182"/>
      <c r="BG13" s="181"/>
      <c r="BH13" s="181"/>
      <c r="BI13" s="182"/>
    </row>
    <row r="14" spans="1:61" x14ac:dyDescent="0.25">
      <c r="A14" s="175"/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1"/>
      <c r="BC14" s="182"/>
      <c r="BD14" s="181"/>
      <c r="BE14" s="181"/>
      <c r="BF14" s="182"/>
      <c r="BG14" s="181"/>
      <c r="BH14" s="181"/>
      <c r="BI14" s="182"/>
    </row>
    <row r="15" spans="1:61" x14ac:dyDescent="0.25">
      <c r="A15" s="178" t="s">
        <v>304</v>
      </c>
      <c r="B15" s="179" t="s">
        <v>253</v>
      </c>
      <c r="C15" s="179" t="s">
        <v>253</v>
      </c>
      <c r="D15" s="179" t="s">
        <v>253</v>
      </c>
      <c r="E15" s="179" t="s">
        <v>253</v>
      </c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80" t="s">
        <v>299</v>
      </c>
      <c r="S15" s="180" t="s">
        <v>300</v>
      </c>
      <c r="T15" s="179" t="s">
        <v>300</v>
      </c>
      <c r="U15" s="180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 t="s">
        <v>305</v>
      </c>
      <c r="AG15" s="179" t="s">
        <v>253</v>
      </c>
      <c r="AH15" s="179" t="s">
        <v>253</v>
      </c>
      <c r="AI15" s="179" t="s">
        <v>306</v>
      </c>
      <c r="AJ15" s="179" t="s">
        <v>306</v>
      </c>
      <c r="AK15" s="179" t="s">
        <v>306</v>
      </c>
      <c r="AL15" s="179" t="s">
        <v>306</v>
      </c>
      <c r="AM15" s="185" t="s">
        <v>307</v>
      </c>
      <c r="AN15" s="185" t="s">
        <v>307</v>
      </c>
      <c r="AO15" s="185" t="s">
        <v>307</v>
      </c>
      <c r="AP15" s="185" t="s">
        <v>307</v>
      </c>
      <c r="AQ15" s="185" t="s">
        <v>307</v>
      </c>
      <c r="AR15" s="179" t="s">
        <v>303</v>
      </c>
      <c r="AS15" s="179" t="s">
        <v>308</v>
      </c>
      <c r="AT15" s="179" t="s">
        <v>308</v>
      </c>
      <c r="AU15" s="179" t="s">
        <v>308</v>
      </c>
      <c r="AV15" s="179" t="s">
        <v>308</v>
      </c>
      <c r="AW15" s="179" t="s">
        <v>308</v>
      </c>
      <c r="AX15" s="179" t="s">
        <v>308</v>
      </c>
      <c r="AY15" s="179" t="s">
        <v>308</v>
      </c>
      <c r="AZ15" s="179" t="s">
        <v>308</v>
      </c>
      <c r="BA15" s="179" t="s">
        <v>308</v>
      </c>
      <c r="BB15" s="181"/>
      <c r="BC15" s="182"/>
      <c r="BD15" s="181"/>
      <c r="BE15" s="181"/>
      <c r="BF15" s="182"/>
      <c r="BG15" s="181"/>
      <c r="BH15" s="181"/>
      <c r="BI15" s="182"/>
    </row>
    <row r="16" spans="1:61" x14ac:dyDescent="0.25">
      <c r="A16" s="178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83"/>
      <c r="S16" s="183"/>
      <c r="T16" s="179"/>
      <c r="U16" s="183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85"/>
      <c r="AN16" s="185"/>
      <c r="AO16" s="185"/>
      <c r="AP16" s="185"/>
      <c r="AQ16" s="185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81"/>
      <c r="BC16" s="182"/>
      <c r="BD16" s="181"/>
      <c r="BE16" s="181"/>
      <c r="BF16" s="182"/>
      <c r="BG16" s="181"/>
      <c r="BH16" s="181"/>
      <c r="BI16" s="182"/>
    </row>
    <row r="17" spans="1:61" x14ac:dyDescent="0.25">
      <c r="A17" s="175"/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184"/>
      <c r="AY17" s="184"/>
      <c r="AZ17" s="184"/>
      <c r="BA17" s="184"/>
      <c r="BB17" s="181"/>
      <c r="BC17" s="182"/>
      <c r="BD17" s="181"/>
      <c r="BE17" s="181"/>
      <c r="BF17" s="182"/>
      <c r="BG17" s="181"/>
      <c r="BH17" s="181"/>
      <c r="BI17" s="182"/>
    </row>
    <row r="18" spans="1:61" x14ac:dyDescent="0.25">
      <c r="A18" s="182"/>
      <c r="B18" s="182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81"/>
      <c r="BC18" s="182"/>
      <c r="BD18" s="181"/>
      <c r="BE18" s="181"/>
      <c r="BF18" s="182"/>
      <c r="BG18" s="181"/>
      <c r="BH18" s="181"/>
      <c r="BI18" s="182"/>
    </row>
    <row r="19" spans="1:61" x14ac:dyDescent="0.25">
      <c r="A19" s="186" t="s">
        <v>309</v>
      </c>
      <c r="B19" s="186"/>
      <c r="C19" s="186"/>
      <c r="D19" s="186"/>
      <c r="E19" s="186"/>
      <c r="F19" s="186"/>
      <c r="G19" s="171"/>
      <c r="H19" s="187" t="s">
        <v>310</v>
      </c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2"/>
      <c r="X19" s="182"/>
      <c r="Y19" s="171" t="s">
        <v>302</v>
      </c>
      <c r="Z19" s="188" t="s">
        <v>311</v>
      </c>
      <c r="AA19" s="188"/>
      <c r="AB19" s="188"/>
      <c r="AC19" s="188"/>
      <c r="AD19" s="188"/>
      <c r="AE19" s="188"/>
      <c r="AF19" s="188"/>
      <c r="AG19" s="182"/>
      <c r="AH19" s="182"/>
      <c r="AI19" s="182"/>
      <c r="AJ19" s="182"/>
      <c r="AK19" s="182"/>
      <c r="AL19" s="182"/>
      <c r="AM19" s="182"/>
      <c r="AN19" s="182"/>
      <c r="AO19" s="189"/>
      <c r="AP19" s="182"/>
      <c r="AQ19" s="182"/>
      <c r="AR19" s="190" t="s">
        <v>307</v>
      </c>
      <c r="AS19" s="188" t="s">
        <v>312</v>
      </c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88"/>
    </row>
    <row r="20" spans="1:61" x14ac:dyDescent="0.25">
      <c r="A20" s="182"/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9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1"/>
      <c r="BB20" s="181"/>
      <c r="BC20" s="182"/>
      <c r="BD20" s="181"/>
      <c r="BE20" s="181"/>
      <c r="BF20" s="182"/>
      <c r="BG20" s="181"/>
      <c r="BH20" s="181"/>
      <c r="BI20" s="182"/>
    </row>
    <row r="21" spans="1:61" x14ac:dyDescent="0.25">
      <c r="A21" s="182"/>
      <c r="B21" s="182"/>
      <c r="C21" s="182"/>
      <c r="D21" s="182"/>
      <c r="E21" s="182"/>
      <c r="F21" s="182"/>
      <c r="G21" s="171" t="s">
        <v>299</v>
      </c>
      <c r="H21" s="187" t="s">
        <v>313</v>
      </c>
      <c r="I21" s="187"/>
      <c r="J21" s="187"/>
      <c r="K21" s="187"/>
      <c r="L21" s="187"/>
      <c r="M21" s="187"/>
      <c r="N21" s="187"/>
      <c r="O21" s="187"/>
      <c r="P21" s="187"/>
      <c r="Q21" s="187"/>
      <c r="R21" s="182"/>
      <c r="S21" s="182"/>
      <c r="T21" s="182"/>
      <c r="U21" s="181"/>
      <c r="V21" s="182"/>
      <c r="W21" s="182"/>
      <c r="X21" s="182"/>
      <c r="Y21" s="171" t="s">
        <v>253</v>
      </c>
      <c r="Z21" s="187" t="s">
        <v>314</v>
      </c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2"/>
      <c r="AR21" s="171" t="s">
        <v>303</v>
      </c>
      <c r="AS21" s="188" t="s">
        <v>315</v>
      </c>
      <c r="AT21" s="188"/>
      <c r="AU21" s="188"/>
      <c r="AV21" s="188"/>
      <c r="AW21" s="188"/>
      <c r="AX21" s="188"/>
      <c r="AY21" s="188"/>
      <c r="AZ21" s="188"/>
      <c r="BA21" s="188"/>
      <c r="BB21" s="188"/>
      <c r="BC21" s="188"/>
      <c r="BD21" s="188"/>
      <c r="BE21" s="188"/>
      <c r="BF21" s="188"/>
      <c r="BG21" s="181"/>
      <c r="BH21" s="181"/>
      <c r="BI21" s="182"/>
    </row>
    <row r="22" spans="1:61" x14ac:dyDescent="0.25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1"/>
      <c r="BB22" s="181"/>
      <c r="BC22" s="182"/>
      <c r="BD22" s="181"/>
      <c r="BE22" s="181"/>
      <c r="BF22" s="182"/>
      <c r="BG22" s="181"/>
      <c r="BH22" s="181"/>
      <c r="BI22" s="182"/>
    </row>
    <row r="23" spans="1:61" x14ac:dyDescent="0.25">
      <c r="A23" s="182"/>
      <c r="B23" s="182"/>
      <c r="C23" s="182"/>
      <c r="D23" s="182"/>
      <c r="E23" s="182"/>
      <c r="F23" s="182"/>
      <c r="G23" s="171" t="s">
        <v>300</v>
      </c>
      <c r="H23" s="187" t="s">
        <v>316</v>
      </c>
      <c r="I23" s="187"/>
      <c r="J23" s="187"/>
      <c r="K23" s="187"/>
      <c r="L23" s="187"/>
      <c r="M23" s="187"/>
      <c r="N23" s="187"/>
      <c r="O23" s="187"/>
      <c r="P23" s="187"/>
      <c r="Q23" s="187"/>
      <c r="R23" s="182"/>
      <c r="S23" s="182"/>
      <c r="T23" s="182"/>
      <c r="U23" s="181"/>
      <c r="V23" s="182"/>
      <c r="W23" s="182"/>
      <c r="X23" s="182"/>
      <c r="Y23" s="171" t="s">
        <v>306</v>
      </c>
      <c r="Z23" s="187" t="s">
        <v>317</v>
      </c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2"/>
      <c r="AR23" s="171" t="s">
        <v>308</v>
      </c>
      <c r="AS23" s="187" t="s">
        <v>318</v>
      </c>
      <c r="AT23" s="187"/>
      <c r="AU23" s="187"/>
      <c r="AV23" s="187"/>
      <c r="AW23" s="187"/>
      <c r="AX23" s="187"/>
      <c r="AY23" s="187"/>
      <c r="AZ23" s="187"/>
      <c r="BA23" s="187"/>
      <c r="BB23" s="187"/>
      <c r="BC23" s="182"/>
      <c r="BD23" s="181"/>
      <c r="BE23" s="181"/>
      <c r="BF23" s="182"/>
      <c r="BG23" s="181"/>
      <c r="BH23" s="181"/>
      <c r="BI23" s="182"/>
    </row>
    <row r="24" spans="1:61" x14ac:dyDescent="0.25">
      <c r="A24" s="182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1"/>
      <c r="BB24" s="181"/>
      <c r="BC24" s="182"/>
      <c r="BD24" s="181"/>
      <c r="BE24" s="181"/>
      <c r="BF24" s="182"/>
      <c r="BG24" s="181"/>
      <c r="BH24" s="181"/>
      <c r="BI24" s="182"/>
    </row>
    <row r="25" spans="1:61" x14ac:dyDescent="0.25">
      <c r="A25" s="191" t="s">
        <v>319</v>
      </c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  <c r="BB25" s="181"/>
      <c r="BC25" s="182"/>
      <c r="BD25" s="181"/>
      <c r="BE25" s="181"/>
      <c r="BF25" s="182"/>
      <c r="BG25" s="181"/>
      <c r="BH25" s="181"/>
      <c r="BI25" s="182"/>
    </row>
    <row r="26" spans="1:61" x14ac:dyDescent="0.25">
      <c r="A26" s="192" t="s">
        <v>201</v>
      </c>
      <c r="B26" s="193" t="s">
        <v>320</v>
      </c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 t="s">
        <v>321</v>
      </c>
      <c r="U26" s="193"/>
      <c r="V26" s="193"/>
      <c r="W26" s="193"/>
      <c r="X26" s="193"/>
      <c r="Y26" s="193"/>
      <c r="Z26" s="193"/>
      <c r="AA26" s="193"/>
      <c r="AB26" s="193"/>
      <c r="AC26" s="193" t="s">
        <v>322</v>
      </c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  <c r="AT26" s="193"/>
      <c r="AU26" s="193"/>
      <c r="AV26" s="193"/>
      <c r="AW26" s="193"/>
      <c r="AX26" s="192" t="s">
        <v>323</v>
      </c>
      <c r="AY26" s="192"/>
      <c r="AZ26" s="192"/>
      <c r="BA26" s="192"/>
      <c r="BB26" s="192"/>
      <c r="BC26" s="192"/>
      <c r="BD26" s="193" t="s">
        <v>324</v>
      </c>
      <c r="BE26" s="193"/>
      <c r="BF26" s="193"/>
      <c r="BG26" s="193" t="s">
        <v>325</v>
      </c>
      <c r="BH26" s="193"/>
      <c r="BI26" s="193"/>
    </row>
    <row r="27" spans="1:61" x14ac:dyDescent="0.25">
      <c r="A27" s="192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 t="s">
        <v>89</v>
      </c>
      <c r="AD27" s="193"/>
      <c r="AE27" s="193"/>
      <c r="AF27" s="193"/>
      <c r="AG27" s="193"/>
      <c r="AH27" s="193"/>
      <c r="AI27" s="193"/>
      <c r="AJ27" s="193" t="s">
        <v>157</v>
      </c>
      <c r="AK27" s="193"/>
      <c r="AL27" s="193"/>
      <c r="AM27" s="193"/>
      <c r="AN27" s="193"/>
      <c r="AO27" s="193"/>
      <c r="AP27" s="193"/>
      <c r="AQ27" s="193" t="s">
        <v>326</v>
      </c>
      <c r="AR27" s="193"/>
      <c r="AS27" s="193"/>
      <c r="AT27" s="193"/>
      <c r="AU27" s="193"/>
      <c r="AV27" s="193"/>
      <c r="AW27" s="193"/>
      <c r="AX27" s="193" t="s">
        <v>327</v>
      </c>
      <c r="AY27" s="193"/>
      <c r="AZ27" s="193"/>
      <c r="BA27" s="193" t="s">
        <v>328</v>
      </c>
      <c r="BB27" s="193"/>
      <c r="BC27" s="193"/>
      <c r="BD27" s="193"/>
      <c r="BE27" s="194"/>
      <c r="BF27" s="193"/>
      <c r="BG27" s="193"/>
      <c r="BH27" s="194"/>
      <c r="BI27" s="193"/>
    </row>
    <row r="28" spans="1:61" x14ac:dyDescent="0.25">
      <c r="A28" s="192"/>
      <c r="B28" s="193" t="s">
        <v>325</v>
      </c>
      <c r="C28" s="193"/>
      <c r="D28" s="193"/>
      <c r="E28" s="193"/>
      <c r="F28" s="193"/>
      <c r="G28" s="193"/>
      <c r="H28" s="193" t="s">
        <v>329</v>
      </c>
      <c r="I28" s="193"/>
      <c r="J28" s="193"/>
      <c r="K28" s="193"/>
      <c r="L28" s="193"/>
      <c r="M28" s="193"/>
      <c r="N28" s="193" t="s">
        <v>330</v>
      </c>
      <c r="O28" s="193"/>
      <c r="P28" s="193"/>
      <c r="Q28" s="193"/>
      <c r="R28" s="193"/>
      <c r="S28" s="193"/>
      <c r="T28" s="193" t="s">
        <v>325</v>
      </c>
      <c r="U28" s="193"/>
      <c r="V28" s="193"/>
      <c r="W28" s="193" t="s">
        <v>329</v>
      </c>
      <c r="X28" s="193"/>
      <c r="Y28" s="193"/>
      <c r="Z28" s="193" t="s">
        <v>330</v>
      </c>
      <c r="AA28" s="193"/>
      <c r="AB28" s="193"/>
      <c r="AC28" s="193" t="s">
        <v>325</v>
      </c>
      <c r="AD28" s="193"/>
      <c r="AE28" s="193"/>
      <c r="AF28" s="193" t="s">
        <v>329</v>
      </c>
      <c r="AG28" s="193"/>
      <c r="AH28" s="193" t="s">
        <v>330</v>
      </c>
      <c r="AI28" s="193"/>
      <c r="AJ28" s="193" t="s">
        <v>325</v>
      </c>
      <c r="AK28" s="193"/>
      <c r="AL28" s="193"/>
      <c r="AM28" s="193" t="s">
        <v>329</v>
      </c>
      <c r="AN28" s="193"/>
      <c r="AO28" s="193" t="s">
        <v>330</v>
      </c>
      <c r="AP28" s="193"/>
      <c r="AQ28" s="193" t="s">
        <v>325</v>
      </c>
      <c r="AR28" s="193"/>
      <c r="AS28" s="193"/>
      <c r="AT28" s="193" t="s">
        <v>329</v>
      </c>
      <c r="AU28" s="193"/>
      <c r="AV28" s="193" t="s">
        <v>330</v>
      </c>
      <c r="AW28" s="193"/>
      <c r="AX28" s="193"/>
      <c r="AY28" s="193"/>
      <c r="AZ28" s="193"/>
      <c r="BA28" s="193"/>
      <c r="BB28" s="193"/>
      <c r="BC28" s="193"/>
      <c r="BD28" s="193"/>
      <c r="BE28" s="193"/>
      <c r="BF28" s="193"/>
      <c r="BG28" s="193"/>
      <c r="BH28" s="193"/>
      <c r="BI28" s="193"/>
    </row>
    <row r="29" spans="1:61" x14ac:dyDescent="0.25">
      <c r="A29" s="192"/>
      <c r="B29" s="192" t="s">
        <v>331</v>
      </c>
      <c r="C29" s="192"/>
      <c r="D29" s="192"/>
      <c r="E29" s="192" t="s">
        <v>332</v>
      </c>
      <c r="F29" s="192"/>
      <c r="G29" s="192"/>
      <c r="H29" s="192" t="s">
        <v>331</v>
      </c>
      <c r="I29" s="192"/>
      <c r="J29" s="192"/>
      <c r="K29" s="192" t="s">
        <v>332</v>
      </c>
      <c r="L29" s="192"/>
      <c r="M29" s="192"/>
      <c r="N29" s="192" t="s">
        <v>331</v>
      </c>
      <c r="O29" s="192"/>
      <c r="P29" s="192"/>
      <c r="Q29" s="192" t="s">
        <v>332</v>
      </c>
      <c r="R29" s="192"/>
      <c r="S29" s="192"/>
      <c r="T29" s="192" t="s">
        <v>331</v>
      </c>
      <c r="U29" s="192"/>
      <c r="V29" s="192"/>
      <c r="W29" s="192" t="s">
        <v>331</v>
      </c>
      <c r="X29" s="192"/>
      <c r="Y29" s="192"/>
      <c r="Z29" s="192" t="s">
        <v>331</v>
      </c>
      <c r="AA29" s="192"/>
      <c r="AB29" s="192"/>
      <c r="AC29" s="192" t="s">
        <v>331</v>
      </c>
      <c r="AD29" s="192"/>
      <c r="AE29" s="192"/>
      <c r="AF29" s="192" t="s">
        <v>331</v>
      </c>
      <c r="AG29" s="192"/>
      <c r="AH29" s="192" t="s">
        <v>331</v>
      </c>
      <c r="AI29" s="192"/>
      <c r="AJ29" s="192" t="s">
        <v>331</v>
      </c>
      <c r="AK29" s="192"/>
      <c r="AL29" s="192"/>
      <c r="AM29" s="192" t="s">
        <v>331</v>
      </c>
      <c r="AN29" s="192"/>
      <c r="AO29" s="192" t="s">
        <v>331</v>
      </c>
      <c r="AP29" s="192"/>
      <c r="AQ29" s="192" t="s">
        <v>331</v>
      </c>
      <c r="AR29" s="192"/>
      <c r="AS29" s="192"/>
      <c r="AT29" s="192" t="s">
        <v>331</v>
      </c>
      <c r="AU29" s="192"/>
      <c r="AV29" s="192" t="s">
        <v>331</v>
      </c>
      <c r="AW29" s="192"/>
      <c r="AX29" s="192" t="s">
        <v>331</v>
      </c>
      <c r="AY29" s="192"/>
      <c r="AZ29" s="192"/>
      <c r="BA29" s="192" t="s">
        <v>331</v>
      </c>
      <c r="BB29" s="192"/>
      <c r="BC29" s="192"/>
      <c r="BD29" s="192" t="s">
        <v>331</v>
      </c>
      <c r="BE29" s="192"/>
      <c r="BF29" s="192"/>
      <c r="BG29" s="192" t="s">
        <v>331</v>
      </c>
      <c r="BH29" s="192"/>
      <c r="BI29" s="192"/>
    </row>
    <row r="30" spans="1:61" x14ac:dyDescent="0.25">
      <c r="A30" s="171" t="s">
        <v>298</v>
      </c>
      <c r="B30" s="195">
        <f>H30+N30</f>
        <v>39</v>
      </c>
      <c r="C30" s="195"/>
      <c r="D30" s="195"/>
      <c r="E30" s="195">
        <v>1476</v>
      </c>
      <c r="F30" s="195"/>
      <c r="G30" s="195"/>
      <c r="H30" s="195">
        <v>16</v>
      </c>
      <c r="I30" s="195"/>
      <c r="J30" s="195"/>
      <c r="K30" s="195">
        <f>H30*36</f>
        <v>576</v>
      </c>
      <c r="L30" s="195"/>
      <c r="M30" s="195"/>
      <c r="N30" s="195">
        <v>23</v>
      </c>
      <c r="O30" s="195"/>
      <c r="P30" s="195"/>
      <c r="Q30" s="195">
        <v>828</v>
      </c>
      <c r="R30" s="195"/>
      <c r="S30" s="195"/>
      <c r="T30" s="195">
        <v>2</v>
      </c>
      <c r="U30" s="195"/>
      <c r="V30" s="195"/>
      <c r="W30" s="195">
        <v>1</v>
      </c>
      <c r="X30" s="195"/>
      <c r="Y30" s="195"/>
      <c r="Z30" s="195" t="s">
        <v>333</v>
      </c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>
        <v>11</v>
      </c>
      <c r="BE30" s="195"/>
      <c r="BF30" s="195"/>
      <c r="BG30" s="195">
        <f>B30+T30+AC30+AJ30+AQ30+AX30+BA30+BD30</f>
        <v>52</v>
      </c>
      <c r="BH30" s="195"/>
      <c r="BI30" s="195"/>
    </row>
    <row r="31" spans="1:61" x14ac:dyDescent="0.25">
      <c r="A31" s="171" t="s">
        <v>301</v>
      </c>
      <c r="B31" s="195">
        <f>H31+N31</f>
        <v>31</v>
      </c>
      <c r="C31" s="195"/>
      <c r="D31" s="195"/>
      <c r="E31" s="195">
        <f>K31+Q31</f>
        <v>1116</v>
      </c>
      <c r="F31" s="195"/>
      <c r="G31" s="195"/>
      <c r="H31" s="195">
        <v>16</v>
      </c>
      <c r="I31" s="195"/>
      <c r="J31" s="195"/>
      <c r="K31" s="195">
        <v>612</v>
      </c>
      <c r="L31" s="195"/>
      <c r="M31" s="195"/>
      <c r="N31" s="195">
        <v>15</v>
      </c>
      <c r="O31" s="195"/>
      <c r="P31" s="195"/>
      <c r="Q31" s="195">
        <v>504</v>
      </c>
      <c r="R31" s="195"/>
      <c r="S31" s="195"/>
      <c r="T31" s="195">
        <v>2</v>
      </c>
      <c r="U31" s="195"/>
      <c r="V31" s="195"/>
      <c r="W31" s="195" t="s">
        <v>333</v>
      </c>
      <c r="X31" s="195"/>
      <c r="Y31" s="195"/>
      <c r="Z31" s="195" t="s">
        <v>333</v>
      </c>
      <c r="AA31" s="195"/>
      <c r="AB31" s="195"/>
      <c r="AC31" s="195" t="s">
        <v>334</v>
      </c>
      <c r="AD31" s="195"/>
      <c r="AE31" s="195"/>
      <c r="AF31" s="195"/>
      <c r="AG31" s="195"/>
      <c r="AH31" s="195" t="s">
        <v>334</v>
      </c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195"/>
      <c r="BD31" s="195">
        <v>11</v>
      </c>
      <c r="BE31" s="195"/>
      <c r="BF31" s="195"/>
      <c r="BG31" s="195">
        <f>B31+T31+AC31+AJ31+AQ31+AX31+BA31+BD31</f>
        <v>52</v>
      </c>
      <c r="BH31" s="195"/>
      <c r="BI31" s="195"/>
    </row>
    <row r="32" spans="1:61" x14ac:dyDescent="0.25">
      <c r="A32" s="171" t="s">
        <v>303</v>
      </c>
      <c r="B32" s="195">
        <f>H32+N32</f>
        <v>28</v>
      </c>
      <c r="C32" s="195"/>
      <c r="D32" s="195"/>
      <c r="E32" s="195">
        <f>K32+Q32</f>
        <v>1008</v>
      </c>
      <c r="F32" s="195"/>
      <c r="G32" s="195"/>
      <c r="H32" s="195">
        <v>12</v>
      </c>
      <c r="I32" s="195"/>
      <c r="J32" s="195"/>
      <c r="K32" s="195">
        <v>468</v>
      </c>
      <c r="L32" s="195"/>
      <c r="M32" s="195"/>
      <c r="N32" s="195">
        <v>16</v>
      </c>
      <c r="O32" s="195"/>
      <c r="P32" s="195"/>
      <c r="Q32" s="195">
        <v>540</v>
      </c>
      <c r="R32" s="195"/>
      <c r="S32" s="195"/>
      <c r="T32" s="195">
        <v>2</v>
      </c>
      <c r="U32" s="195"/>
      <c r="V32" s="195"/>
      <c r="W32" s="195" t="s">
        <v>333</v>
      </c>
      <c r="X32" s="195"/>
      <c r="Y32" s="195"/>
      <c r="Z32" s="195" t="s">
        <v>333</v>
      </c>
      <c r="AA32" s="195"/>
      <c r="AB32" s="195"/>
      <c r="AC32" s="195">
        <v>6</v>
      </c>
      <c r="AD32" s="195"/>
      <c r="AE32" s="195"/>
      <c r="AF32" s="195" t="s">
        <v>335</v>
      </c>
      <c r="AG32" s="195"/>
      <c r="AH32" s="195">
        <v>2</v>
      </c>
      <c r="AI32" s="195"/>
      <c r="AJ32" s="195" t="s">
        <v>336</v>
      </c>
      <c r="AK32" s="195"/>
      <c r="AL32" s="195"/>
      <c r="AM32" s="195"/>
      <c r="AN32" s="195"/>
      <c r="AO32" s="195" t="s">
        <v>336</v>
      </c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195"/>
      <c r="BD32" s="195">
        <v>10</v>
      </c>
      <c r="BE32" s="195"/>
      <c r="BF32" s="195"/>
      <c r="BG32" s="195">
        <f>B32+T32+AC32+AJ32+AQ32+AX32+BA32+BD32</f>
        <v>52</v>
      </c>
      <c r="BH32" s="195"/>
      <c r="BI32" s="195"/>
    </row>
    <row r="33" spans="1:61" x14ac:dyDescent="0.25">
      <c r="A33" s="171" t="s">
        <v>304</v>
      </c>
      <c r="B33" s="195">
        <f>H33+N33</f>
        <v>24</v>
      </c>
      <c r="C33" s="195"/>
      <c r="D33" s="195"/>
      <c r="E33" s="195">
        <f>K33+Q33</f>
        <v>864</v>
      </c>
      <c r="F33" s="195"/>
      <c r="G33" s="195"/>
      <c r="H33" s="195">
        <v>12</v>
      </c>
      <c r="I33" s="195"/>
      <c r="J33" s="195"/>
      <c r="K33" s="195">
        <v>468</v>
      </c>
      <c r="L33" s="195"/>
      <c r="M33" s="195"/>
      <c r="N33" s="195">
        <v>12</v>
      </c>
      <c r="O33" s="195"/>
      <c r="P33" s="195"/>
      <c r="Q33" s="195">
        <v>396</v>
      </c>
      <c r="R33" s="195"/>
      <c r="S33" s="195"/>
      <c r="T33" s="195">
        <v>1</v>
      </c>
      <c r="U33" s="195"/>
      <c r="V33" s="195"/>
      <c r="W33" s="195" t="s">
        <v>333</v>
      </c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>
        <v>6</v>
      </c>
      <c r="AK33" s="195"/>
      <c r="AL33" s="195"/>
      <c r="AM33" s="195" t="s">
        <v>335</v>
      </c>
      <c r="AN33" s="195"/>
      <c r="AO33" s="195">
        <v>2</v>
      </c>
      <c r="AP33" s="195"/>
      <c r="AQ33" s="195" t="s">
        <v>335</v>
      </c>
      <c r="AR33" s="195"/>
      <c r="AS33" s="195"/>
      <c r="AT33" s="195"/>
      <c r="AU33" s="195"/>
      <c r="AV33" s="195" t="s">
        <v>335</v>
      </c>
      <c r="AW33" s="195"/>
      <c r="AX33" s="195" t="s">
        <v>337</v>
      </c>
      <c r="AY33" s="195"/>
      <c r="AZ33" s="195"/>
      <c r="BA33" s="195" t="s">
        <v>333</v>
      </c>
      <c r="BB33" s="195"/>
      <c r="BC33" s="195"/>
      <c r="BD33" s="195">
        <v>2</v>
      </c>
      <c r="BE33" s="195"/>
      <c r="BF33" s="195"/>
      <c r="BG33" s="195">
        <f>B33+T33+AC33+AJ33+AQ33+AX33+BA33+BD33</f>
        <v>43</v>
      </c>
      <c r="BH33" s="195"/>
      <c r="BI33" s="195"/>
    </row>
    <row r="34" spans="1:61" x14ac:dyDescent="0.25">
      <c r="A34" s="171"/>
      <c r="B34" s="196">
        <f>SUM(B30:B33)</f>
        <v>122</v>
      </c>
      <c r="C34" s="197"/>
      <c r="D34" s="198"/>
      <c r="E34" s="196"/>
      <c r="F34" s="197"/>
      <c r="G34" s="198"/>
      <c r="H34" s="196">
        <f>SUM(H30:H33)</f>
        <v>56</v>
      </c>
      <c r="I34" s="197"/>
      <c r="J34" s="198"/>
      <c r="K34" s="196"/>
      <c r="L34" s="197"/>
      <c r="M34" s="198"/>
      <c r="N34" s="196">
        <f>SUM(N30:N33)</f>
        <v>66</v>
      </c>
      <c r="O34" s="197"/>
      <c r="P34" s="198"/>
      <c r="Q34" s="196"/>
      <c r="R34" s="197"/>
      <c r="S34" s="198"/>
      <c r="T34" s="196">
        <f>SUM(T30:T33)</f>
        <v>7</v>
      </c>
      <c r="U34" s="197"/>
      <c r="V34" s="198"/>
      <c r="W34" s="196"/>
      <c r="X34" s="197"/>
      <c r="Y34" s="198"/>
      <c r="Z34" s="196"/>
      <c r="AA34" s="197"/>
      <c r="AB34" s="198"/>
      <c r="AC34" s="196">
        <v>14</v>
      </c>
      <c r="AD34" s="197"/>
      <c r="AE34" s="198"/>
      <c r="AF34" s="196"/>
      <c r="AG34" s="198"/>
      <c r="AH34" s="196"/>
      <c r="AI34" s="198"/>
      <c r="AJ34" s="196">
        <v>12</v>
      </c>
      <c r="AK34" s="197"/>
      <c r="AL34" s="198"/>
      <c r="AM34" s="196"/>
      <c r="AN34" s="198"/>
      <c r="AO34" s="196"/>
      <c r="AP34" s="198"/>
      <c r="AQ34" s="196">
        <v>4</v>
      </c>
      <c r="AR34" s="197"/>
      <c r="AS34" s="198"/>
      <c r="AT34" s="196"/>
      <c r="AU34" s="198"/>
      <c r="AV34" s="196"/>
      <c r="AW34" s="198"/>
      <c r="AX34" s="196">
        <v>6</v>
      </c>
      <c r="AY34" s="197"/>
      <c r="AZ34" s="198"/>
      <c r="BA34" s="196"/>
      <c r="BB34" s="197"/>
      <c r="BC34" s="198"/>
      <c r="BD34" s="196">
        <f>SUM(BD30:BD33)</f>
        <v>34</v>
      </c>
      <c r="BE34" s="197"/>
      <c r="BF34" s="198"/>
      <c r="BG34" s="196"/>
      <c r="BH34" s="197"/>
      <c r="BI34" s="198"/>
    </row>
    <row r="35" spans="1:61" x14ac:dyDescent="0.25">
      <c r="A35" s="199" t="s">
        <v>325</v>
      </c>
      <c r="B35" s="200"/>
      <c r="C35" s="200"/>
      <c r="D35" s="200"/>
      <c r="E35" s="201">
        <f>K35+Q35</f>
        <v>4392</v>
      </c>
      <c r="F35" s="201"/>
      <c r="G35" s="201"/>
      <c r="H35" s="202"/>
      <c r="I35" s="202"/>
      <c r="J35" s="202"/>
      <c r="K35" s="203">
        <f>SUM(K30:K33)</f>
        <v>2124</v>
      </c>
      <c r="L35" s="203"/>
      <c r="M35" s="203"/>
      <c r="N35" s="202"/>
      <c r="O35" s="202"/>
      <c r="P35" s="202"/>
      <c r="Q35" s="204">
        <f>SUM(Q30:Q33)</f>
        <v>2268</v>
      </c>
      <c r="R35" s="204"/>
      <c r="S35" s="204"/>
      <c r="T35" s="205">
        <f>T34*36</f>
        <v>252</v>
      </c>
      <c r="U35" s="205"/>
      <c r="V35" s="205"/>
      <c r="W35" s="205"/>
      <c r="X35" s="205"/>
      <c r="Y35" s="205"/>
      <c r="Z35" s="205"/>
      <c r="AA35" s="205"/>
      <c r="AB35" s="205"/>
      <c r="AC35" s="206">
        <v>504</v>
      </c>
      <c r="AD35" s="206"/>
      <c r="AE35" s="206"/>
      <c r="AF35" s="205"/>
      <c r="AG35" s="205"/>
      <c r="AH35" s="205"/>
      <c r="AI35" s="205"/>
      <c r="AJ35" s="201">
        <v>432</v>
      </c>
      <c r="AK35" s="201"/>
      <c r="AL35" s="201"/>
      <c r="AM35" s="205"/>
      <c r="AN35" s="205"/>
      <c r="AO35" s="205"/>
      <c r="AP35" s="205"/>
      <c r="AQ35" s="200">
        <v>144</v>
      </c>
      <c r="AR35" s="200"/>
      <c r="AS35" s="200"/>
      <c r="AT35" s="205"/>
      <c r="AU35" s="205"/>
      <c r="AV35" s="205"/>
      <c r="AW35" s="205"/>
      <c r="AX35" s="200">
        <v>216</v>
      </c>
      <c r="AY35" s="200"/>
      <c r="AZ35" s="200"/>
      <c r="BA35" s="205"/>
      <c r="BB35" s="205"/>
      <c r="BC35" s="205"/>
      <c r="BD35" s="205"/>
      <c r="BE35" s="205"/>
      <c r="BF35" s="205"/>
      <c r="BG35" s="205">
        <v>1296</v>
      </c>
      <c r="BH35" s="205"/>
      <c r="BI35" s="205"/>
    </row>
  </sheetData>
  <mergeCells count="432">
    <mergeCell ref="AV35:AW35"/>
    <mergeCell ref="AX35:AZ35"/>
    <mergeCell ref="BA35:BC35"/>
    <mergeCell ref="BD35:BF35"/>
    <mergeCell ref="BG35:BI35"/>
    <mergeCell ref="AH35:AI35"/>
    <mergeCell ref="AJ35:AL35"/>
    <mergeCell ref="AM35:AN35"/>
    <mergeCell ref="AO35:AP35"/>
    <mergeCell ref="AQ35:AS35"/>
    <mergeCell ref="AT35:AU35"/>
    <mergeCell ref="Q35:S35"/>
    <mergeCell ref="T35:V35"/>
    <mergeCell ref="W35:Y35"/>
    <mergeCell ref="Z35:AB35"/>
    <mergeCell ref="AC35:AE35"/>
    <mergeCell ref="AF35:AG35"/>
    <mergeCell ref="AV34:AW34"/>
    <mergeCell ref="AX34:AZ34"/>
    <mergeCell ref="BA34:BC34"/>
    <mergeCell ref="BD34:BF34"/>
    <mergeCell ref="BG34:BI34"/>
    <mergeCell ref="B35:D35"/>
    <mergeCell ref="E35:G35"/>
    <mergeCell ref="H35:J35"/>
    <mergeCell ref="K35:M35"/>
    <mergeCell ref="N35:P35"/>
    <mergeCell ref="AH34:AI34"/>
    <mergeCell ref="AJ34:AL34"/>
    <mergeCell ref="AM34:AN34"/>
    <mergeCell ref="AO34:AP34"/>
    <mergeCell ref="AQ34:AS34"/>
    <mergeCell ref="AT34:AU34"/>
    <mergeCell ref="Q34:S34"/>
    <mergeCell ref="T34:V34"/>
    <mergeCell ref="W34:Y34"/>
    <mergeCell ref="Z34:AB34"/>
    <mergeCell ref="AC34:AE34"/>
    <mergeCell ref="AF34:AG34"/>
    <mergeCell ref="AV33:AW33"/>
    <mergeCell ref="AX33:AZ33"/>
    <mergeCell ref="BA33:BC33"/>
    <mergeCell ref="BD33:BF33"/>
    <mergeCell ref="BG33:BI33"/>
    <mergeCell ref="B34:D34"/>
    <mergeCell ref="E34:G34"/>
    <mergeCell ref="H34:J34"/>
    <mergeCell ref="K34:M34"/>
    <mergeCell ref="N34:P34"/>
    <mergeCell ref="AH33:AI33"/>
    <mergeCell ref="AJ33:AL33"/>
    <mergeCell ref="AM33:AN33"/>
    <mergeCell ref="AO33:AP33"/>
    <mergeCell ref="AQ33:AS33"/>
    <mergeCell ref="AT33:AU33"/>
    <mergeCell ref="Q33:S33"/>
    <mergeCell ref="T33:V33"/>
    <mergeCell ref="W33:Y33"/>
    <mergeCell ref="Z33:AB33"/>
    <mergeCell ref="AC33:AE33"/>
    <mergeCell ref="AF33:AG33"/>
    <mergeCell ref="AV32:AW32"/>
    <mergeCell ref="AX32:AZ32"/>
    <mergeCell ref="BA32:BC32"/>
    <mergeCell ref="BD32:BF32"/>
    <mergeCell ref="BG32:BI32"/>
    <mergeCell ref="B33:D33"/>
    <mergeCell ref="E33:G33"/>
    <mergeCell ref="H33:J33"/>
    <mergeCell ref="K33:M33"/>
    <mergeCell ref="N33:P33"/>
    <mergeCell ref="AH32:AI32"/>
    <mergeCell ref="AJ32:AL32"/>
    <mergeCell ref="AM32:AN32"/>
    <mergeCell ref="AO32:AP32"/>
    <mergeCell ref="AQ32:AS32"/>
    <mergeCell ref="AT32:AU32"/>
    <mergeCell ref="Q32:S32"/>
    <mergeCell ref="T32:V32"/>
    <mergeCell ref="W32:Y32"/>
    <mergeCell ref="Z32:AB32"/>
    <mergeCell ref="AC32:AE32"/>
    <mergeCell ref="AF32:AG32"/>
    <mergeCell ref="AV31:AW31"/>
    <mergeCell ref="AX31:AZ31"/>
    <mergeCell ref="BA31:BC31"/>
    <mergeCell ref="BD31:BF31"/>
    <mergeCell ref="BG31:BI31"/>
    <mergeCell ref="B32:D32"/>
    <mergeCell ref="E32:G32"/>
    <mergeCell ref="H32:J32"/>
    <mergeCell ref="K32:M32"/>
    <mergeCell ref="N32:P32"/>
    <mergeCell ref="AH31:AI31"/>
    <mergeCell ref="AJ31:AL31"/>
    <mergeCell ref="AM31:AN31"/>
    <mergeCell ref="AO31:AP31"/>
    <mergeCell ref="AQ31:AS31"/>
    <mergeCell ref="AT31:AU31"/>
    <mergeCell ref="Q31:S31"/>
    <mergeCell ref="T31:V31"/>
    <mergeCell ref="W31:Y31"/>
    <mergeCell ref="Z31:AB31"/>
    <mergeCell ref="AC31:AE31"/>
    <mergeCell ref="AF31:AG31"/>
    <mergeCell ref="AV30:AW30"/>
    <mergeCell ref="AX30:AZ30"/>
    <mergeCell ref="BA30:BC30"/>
    <mergeCell ref="BD30:BF30"/>
    <mergeCell ref="BG30:BI30"/>
    <mergeCell ref="B31:D31"/>
    <mergeCell ref="E31:G31"/>
    <mergeCell ref="H31:J31"/>
    <mergeCell ref="K31:M31"/>
    <mergeCell ref="N31:P31"/>
    <mergeCell ref="AH30:AI30"/>
    <mergeCell ref="AJ30:AL30"/>
    <mergeCell ref="AM30:AN30"/>
    <mergeCell ref="AO30:AP30"/>
    <mergeCell ref="AQ30:AS30"/>
    <mergeCell ref="AT30:AU30"/>
    <mergeCell ref="Q30:S30"/>
    <mergeCell ref="T30:V30"/>
    <mergeCell ref="W30:Y30"/>
    <mergeCell ref="Z30:AB30"/>
    <mergeCell ref="AC30:AE30"/>
    <mergeCell ref="AF30:AG30"/>
    <mergeCell ref="AV29:AW29"/>
    <mergeCell ref="AX29:AZ29"/>
    <mergeCell ref="BA29:BC29"/>
    <mergeCell ref="BD29:BF29"/>
    <mergeCell ref="BG29:BI29"/>
    <mergeCell ref="B30:D30"/>
    <mergeCell ref="E30:G30"/>
    <mergeCell ref="H30:J30"/>
    <mergeCell ref="K30:M30"/>
    <mergeCell ref="N30:P30"/>
    <mergeCell ref="AH29:AI29"/>
    <mergeCell ref="AJ29:AL29"/>
    <mergeCell ref="AM29:AN29"/>
    <mergeCell ref="AO29:AP29"/>
    <mergeCell ref="AQ29:AS29"/>
    <mergeCell ref="AT29:AU29"/>
    <mergeCell ref="Q29:S29"/>
    <mergeCell ref="T29:V29"/>
    <mergeCell ref="W29:Y29"/>
    <mergeCell ref="Z29:AB29"/>
    <mergeCell ref="AC29:AE29"/>
    <mergeCell ref="AF29:AG29"/>
    <mergeCell ref="AM28:AN28"/>
    <mergeCell ref="AO28:AP28"/>
    <mergeCell ref="AQ28:AS28"/>
    <mergeCell ref="AT28:AU28"/>
    <mergeCell ref="AV28:AW28"/>
    <mergeCell ref="B29:D29"/>
    <mergeCell ref="E29:G29"/>
    <mergeCell ref="H29:J29"/>
    <mergeCell ref="K29:M29"/>
    <mergeCell ref="N29:P29"/>
    <mergeCell ref="H28:M28"/>
    <mergeCell ref="N28:S28"/>
    <mergeCell ref="T28:V28"/>
    <mergeCell ref="W28:Y28"/>
    <mergeCell ref="Z28:AB28"/>
    <mergeCell ref="AC28:AE28"/>
    <mergeCell ref="BD26:BF28"/>
    <mergeCell ref="BG26:BI28"/>
    <mergeCell ref="AC27:AI27"/>
    <mergeCell ref="AJ27:AP27"/>
    <mergeCell ref="AQ27:AW27"/>
    <mergeCell ref="AX27:AZ28"/>
    <mergeCell ref="BA27:BC28"/>
    <mergeCell ref="AF28:AG28"/>
    <mergeCell ref="AH28:AI28"/>
    <mergeCell ref="AJ28:AL28"/>
    <mergeCell ref="H23:Q23"/>
    <mergeCell ref="Z23:AP23"/>
    <mergeCell ref="AS23:BB23"/>
    <mergeCell ref="A25:BA25"/>
    <mergeCell ref="A26:A29"/>
    <mergeCell ref="B26:S27"/>
    <mergeCell ref="T26:AB27"/>
    <mergeCell ref="AC26:AW26"/>
    <mergeCell ref="AX26:BC26"/>
    <mergeCell ref="B28:G28"/>
    <mergeCell ref="A19:F19"/>
    <mergeCell ref="H19:V19"/>
    <mergeCell ref="Z19:AF19"/>
    <mergeCell ref="AS19:BI19"/>
    <mergeCell ref="H21:Q21"/>
    <mergeCell ref="Z21:AP21"/>
    <mergeCell ref="AS21:BF21"/>
    <mergeCell ref="AW15:AW16"/>
    <mergeCell ref="AX15:AX16"/>
    <mergeCell ref="AY15:AY16"/>
    <mergeCell ref="AZ15:AZ16"/>
    <mergeCell ref="BA15:BA16"/>
    <mergeCell ref="B17:BA17"/>
    <mergeCell ref="AQ15:AQ16"/>
    <mergeCell ref="AR15:AR16"/>
    <mergeCell ref="AS15:AS16"/>
    <mergeCell ref="AT15:AT16"/>
    <mergeCell ref="AU15:AU16"/>
    <mergeCell ref="AV15:AV16"/>
    <mergeCell ref="AK15:AK16"/>
    <mergeCell ref="AL15:AL16"/>
    <mergeCell ref="AM15:AM16"/>
    <mergeCell ref="AN15:AN16"/>
    <mergeCell ref="AO15:AO16"/>
    <mergeCell ref="AP15:AP16"/>
    <mergeCell ref="AE15:AE16"/>
    <mergeCell ref="AF15:AF16"/>
    <mergeCell ref="AG15:AG16"/>
    <mergeCell ref="AH15:AH16"/>
    <mergeCell ref="AI15:AI16"/>
    <mergeCell ref="AJ15:AJ16"/>
    <mergeCell ref="Y15:Y16"/>
    <mergeCell ref="Z15:Z16"/>
    <mergeCell ref="AA15:AA16"/>
    <mergeCell ref="AB15:AB16"/>
    <mergeCell ref="AC15:AC16"/>
    <mergeCell ref="AD15:AD16"/>
    <mergeCell ref="S15:S16"/>
    <mergeCell ref="T15:T16"/>
    <mergeCell ref="U15:U16"/>
    <mergeCell ref="V15:V16"/>
    <mergeCell ref="W15:W16"/>
    <mergeCell ref="X15:X16"/>
    <mergeCell ref="M15:M16"/>
    <mergeCell ref="N15:N16"/>
    <mergeCell ref="O15:O16"/>
    <mergeCell ref="P15:P16"/>
    <mergeCell ref="Q15:Q16"/>
    <mergeCell ref="R15:R16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  <mergeCell ref="AW12:AW13"/>
    <mergeCell ref="AX12:AX13"/>
    <mergeCell ref="AY12:AY13"/>
    <mergeCell ref="AZ12:AZ13"/>
    <mergeCell ref="BA12:BA13"/>
    <mergeCell ref="B14:BA14"/>
    <mergeCell ref="AQ12:AQ13"/>
    <mergeCell ref="AR12:AR13"/>
    <mergeCell ref="AS12:AS13"/>
    <mergeCell ref="AT12:AT13"/>
    <mergeCell ref="AU12:AU13"/>
    <mergeCell ref="AV12:AV13"/>
    <mergeCell ref="AK12:AK13"/>
    <mergeCell ref="AL12:AL13"/>
    <mergeCell ref="AM12:AM13"/>
    <mergeCell ref="AN12:AN13"/>
    <mergeCell ref="AO12:AO13"/>
    <mergeCell ref="AP12:AP13"/>
    <mergeCell ref="AE12:AE13"/>
    <mergeCell ref="AF12:AF13"/>
    <mergeCell ref="AG12:AG13"/>
    <mergeCell ref="AH12:AH13"/>
    <mergeCell ref="AI12:AI13"/>
    <mergeCell ref="AJ12:AJ13"/>
    <mergeCell ref="Y12:Y13"/>
    <mergeCell ref="Z12:Z13"/>
    <mergeCell ref="AA12:AA13"/>
    <mergeCell ref="AB12:AB13"/>
    <mergeCell ref="AC12:AC13"/>
    <mergeCell ref="AD12:AD13"/>
    <mergeCell ref="S12:S13"/>
    <mergeCell ref="T12:T13"/>
    <mergeCell ref="U12:U13"/>
    <mergeCell ref="V12:V13"/>
    <mergeCell ref="W12:W13"/>
    <mergeCell ref="X12:X13"/>
    <mergeCell ref="M12:M13"/>
    <mergeCell ref="N12:N13"/>
    <mergeCell ref="O12:O13"/>
    <mergeCell ref="P12:P13"/>
    <mergeCell ref="Q12:Q13"/>
    <mergeCell ref="R12:R13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AW9:AW10"/>
    <mergeCell ref="AX9:AX10"/>
    <mergeCell ref="AY9:AY10"/>
    <mergeCell ref="AZ9:AZ10"/>
    <mergeCell ref="BA9:BA10"/>
    <mergeCell ref="B11:BA11"/>
    <mergeCell ref="AQ9:AQ10"/>
    <mergeCell ref="AR9:AR10"/>
    <mergeCell ref="AS9:AS10"/>
    <mergeCell ref="AT9:AT10"/>
    <mergeCell ref="AU9:AU10"/>
    <mergeCell ref="AV9:AV10"/>
    <mergeCell ref="AK9:AK10"/>
    <mergeCell ref="AL9:AL10"/>
    <mergeCell ref="AM9:AM10"/>
    <mergeCell ref="AN9:AN10"/>
    <mergeCell ref="AO9:AO10"/>
    <mergeCell ref="AP9:AP10"/>
    <mergeCell ref="AE9:AE10"/>
    <mergeCell ref="AF9:AF10"/>
    <mergeCell ref="AG9:AG10"/>
    <mergeCell ref="AH9:AH10"/>
    <mergeCell ref="AI9:AI10"/>
    <mergeCell ref="AJ9:AJ10"/>
    <mergeCell ref="Y9:Y10"/>
    <mergeCell ref="Z9:Z10"/>
    <mergeCell ref="AA9:AA10"/>
    <mergeCell ref="AB9:AB10"/>
    <mergeCell ref="AC9:AC10"/>
    <mergeCell ref="AD9:AD10"/>
    <mergeCell ref="S9:S10"/>
    <mergeCell ref="T9:T10"/>
    <mergeCell ref="U9:U10"/>
    <mergeCell ref="V9:V10"/>
    <mergeCell ref="W9:W10"/>
    <mergeCell ref="X9:X10"/>
    <mergeCell ref="M9:M10"/>
    <mergeCell ref="N9:N10"/>
    <mergeCell ref="O9:O10"/>
    <mergeCell ref="P9:P10"/>
    <mergeCell ref="Q9:Q10"/>
    <mergeCell ref="R9:R10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9:F10"/>
    <mergeCell ref="AW6:AW7"/>
    <mergeCell ref="AX6:AX7"/>
    <mergeCell ref="AY6:AY7"/>
    <mergeCell ref="AZ6:AZ7"/>
    <mergeCell ref="BA6:BA7"/>
    <mergeCell ref="B8:BA8"/>
    <mergeCell ref="AQ6:AQ7"/>
    <mergeCell ref="AR6:AR7"/>
    <mergeCell ref="AS6:AS7"/>
    <mergeCell ref="AT6:AT7"/>
    <mergeCell ref="AU6:AU7"/>
    <mergeCell ref="AV6:AV7"/>
    <mergeCell ref="AK6:AK7"/>
    <mergeCell ref="AL6:AL7"/>
    <mergeCell ref="AM6:AM7"/>
    <mergeCell ref="AN6:AN7"/>
    <mergeCell ref="AO6:AO7"/>
    <mergeCell ref="AP6:AP7"/>
    <mergeCell ref="AE6:AE7"/>
    <mergeCell ref="AF6:AF7"/>
    <mergeCell ref="AG6:AG7"/>
    <mergeCell ref="AH6:AH7"/>
    <mergeCell ref="AI6:AI7"/>
    <mergeCell ref="AJ6:AJ7"/>
    <mergeCell ref="Y6:Y7"/>
    <mergeCell ref="Z6:Z7"/>
    <mergeCell ref="AA6:AA7"/>
    <mergeCell ref="AB6:AB7"/>
    <mergeCell ref="AC6:AC7"/>
    <mergeCell ref="AD6:AD7"/>
    <mergeCell ref="S6:S7"/>
    <mergeCell ref="T6:T7"/>
    <mergeCell ref="U6:U7"/>
    <mergeCell ref="V6:V7"/>
    <mergeCell ref="W6:W7"/>
    <mergeCell ref="X6:X7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AT2:AV2"/>
    <mergeCell ref="AW2:AW3"/>
    <mergeCell ref="AX2:BA2"/>
    <mergeCell ref="B5:BA5"/>
    <mergeCell ref="A6:A7"/>
    <mergeCell ref="B6:B7"/>
    <mergeCell ref="C6:C7"/>
    <mergeCell ref="D6:D7"/>
    <mergeCell ref="E6:E7"/>
    <mergeCell ref="F6:F7"/>
    <mergeCell ref="AF2:AF3"/>
    <mergeCell ref="AG2:AI2"/>
    <mergeCell ref="AJ2:AJ3"/>
    <mergeCell ref="AK2:AN2"/>
    <mergeCell ref="AO2:AR2"/>
    <mergeCell ref="AS2:AS3"/>
    <mergeCell ref="S2:S3"/>
    <mergeCell ref="T2:V2"/>
    <mergeCell ref="W2:W3"/>
    <mergeCell ref="X2:Z2"/>
    <mergeCell ref="AA2:AA3"/>
    <mergeCell ref="AB2:AE2"/>
    <mergeCell ref="A1:Q1"/>
    <mergeCell ref="A2:A4"/>
    <mergeCell ref="B2:E2"/>
    <mergeCell ref="F2:F3"/>
    <mergeCell ref="G2:I2"/>
    <mergeCell ref="J2:J3"/>
    <mergeCell ref="K2:M2"/>
    <mergeCell ref="O2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</vt:lpstr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2023-10-23T12:44:24Z</dcterms:modified>
</cp:coreProperties>
</file>