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Start" sheetId="9" state="hidden" r:id="rId9"/>
  </sheets>
  <definedNames/>
  <calcPr fullCalcOnLoad="1" refMode="R1C1"/>
</workbook>
</file>

<file path=xl/sharedStrings.xml><?xml version="1.0" encoding="utf-8"?>
<sst xmlns="http://schemas.openxmlformats.org/spreadsheetml/2006/main" count="1167" uniqueCount="429">
  <si>
    <t>Согласовано</t>
  </si>
  <si>
    <t>Пояснения</t>
  </si>
  <si>
    <t>№</t>
  </si>
  <si>
    <t>Наименование</t>
  </si>
  <si>
    <t>ЕН</t>
  </si>
  <si>
    <t>Математический и общий естественнонаучный цикл</t>
  </si>
  <si>
    <t>0</t>
  </si>
  <si>
    <t>ЕН.01</t>
  </si>
  <si>
    <t>7</t>
  </si>
  <si>
    <t>математика</t>
  </si>
  <si>
    <t>1</t>
  </si>
  <si>
    <t>ЕН.02</t>
  </si>
  <si>
    <t>информатика</t>
  </si>
  <si>
    <t>2</t>
  </si>
  <si>
    <t>ЕН.03</t>
  </si>
  <si>
    <t>экологические основы природопользования</t>
  </si>
  <si>
    <t>ОГСЭ</t>
  </si>
  <si>
    <t>Общий гуманитарный и социально-экономический цикл</t>
  </si>
  <si>
    <t>3</t>
  </si>
  <si>
    <t>ОГСЭ.08</t>
  </si>
  <si>
    <t>6</t>
  </si>
  <si>
    <t>Физическая культура</t>
  </si>
  <si>
    <t>4</t>
  </si>
  <si>
    <t>ОГСЭ.01</t>
  </si>
  <si>
    <t>основы философиии</t>
  </si>
  <si>
    <t>5</t>
  </si>
  <si>
    <t>ОГСЭ.02</t>
  </si>
  <si>
    <t>история</t>
  </si>
  <si>
    <t>ОГСЭ.03</t>
  </si>
  <si>
    <t>иностранный язык</t>
  </si>
  <si>
    <t>ОГСЭ.04</t>
  </si>
  <si>
    <t>русский язык и культура речи</t>
  </si>
  <si>
    <t>8</t>
  </si>
  <si>
    <t>ОГСЭ.05</t>
  </si>
  <si>
    <t>деловое общение</t>
  </si>
  <si>
    <t>9</t>
  </si>
  <si>
    <t>ОГСЭ.06</t>
  </si>
  <si>
    <t>социальная психология</t>
  </si>
  <si>
    <t>10</t>
  </si>
  <si>
    <t>ОГСЭ.07</t>
  </si>
  <si>
    <t>физическая культура</t>
  </si>
  <si>
    <t>ОП</t>
  </si>
  <si>
    <t>Общепрофессиональные дисциплины</t>
  </si>
  <si>
    <t>11</t>
  </si>
  <si>
    <t>ОП.11</t>
  </si>
  <si>
    <t>Безопасность жизнедеятельности</t>
  </si>
  <si>
    <t>12</t>
  </si>
  <si>
    <t>ОП.01</t>
  </si>
  <si>
    <t>инженерная графика</t>
  </si>
  <si>
    <t>13</t>
  </si>
  <si>
    <t>ОП.02</t>
  </si>
  <si>
    <t>техническая механика</t>
  </si>
  <si>
    <t>14</t>
  </si>
  <si>
    <t>ОП.03</t>
  </si>
  <si>
    <t>Основы электротехники</t>
  </si>
  <si>
    <t>15</t>
  </si>
  <si>
    <t>ОП.04</t>
  </si>
  <si>
    <t>основы геодезии</t>
  </si>
  <si>
    <t>16</t>
  </si>
  <si>
    <t>ОП.05</t>
  </si>
  <si>
    <t>Информационные технологии в профессиональной деятельности</t>
  </si>
  <si>
    <t>17</t>
  </si>
  <si>
    <t>ОП.06</t>
  </si>
  <si>
    <t>экономика организации</t>
  </si>
  <si>
    <t>18</t>
  </si>
  <si>
    <t>ОП.07</t>
  </si>
  <si>
    <t>эффективное поведение на рынке труда</t>
  </si>
  <si>
    <t>19</t>
  </si>
  <si>
    <t>ОП.08</t>
  </si>
  <si>
    <t>компьютерная графика</t>
  </si>
  <si>
    <t>20</t>
  </si>
  <si>
    <t>ОП.09</t>
  </si>
  <si>
    <t>охрана труда</t>
  </si>
  <si>
    <t>21</t>
  </si>
  <si>
    <t>ОП.10</t>
  </si>
  <si>
    <t>управление трудовым коллективом</t>
  </si>
  <si>
    <t>ПМ</t>
  </si>
  <si>
    <t>Профессиональные модули</t>
  </si>
  <si>
    <t>ПМ.01</t>
  </si>
  <si>
    <t>Участие в проектировании зданий и сооружений</t>
  </si>
  <si>
    <t>22</t>
  </si>
  <si>
    <t>МДК.01.01</t>
  </si>
  <si>
    <t>3001</t>
  </si>
  <si>
    <t>Проектирование зданий и сооружений(архитектура)</t>
  </si>
  <si>
    <t>23</t>
  </si>
  <si>
    <t>МДК.01.02</t>
  </si>
  <si>
    <t>Проектирование зданий и сооружений (строительные конструкции)</t>
  </si>
  <si>
    <t>24</t>
  </si>
  <si>
    <t>МДК.01.03</t>
  </si>
  <si>
    <t>Проект производства работ</t>
  </si>
  <si>
    <t>25</t>
  </si>
  <si>
    <t>УП.01.01</t>
  </si>
  <si>
    <t>Строительные работы</t>
  </si>
  <si>
    <t>26</t>
  </si>
  <si>
    <t>УП.01.02</t>
  </si>
  <si>
    <t>Геодезическая</t>
  </si>
  <si>
    <t>27</t>
  </si>
  <si>
    <t>УП.01.03</t>
  </si>
  <si>
    <t>Системы автоматизированного проектирования в строительстве</t>
  </si>
  <si>
    <t>ПМ.02</t>
  </si>
  <si>
    <t>Выполнение технологических процессов при строительстве, эксплуатации и реконструкции строительных объектов</t>
  </si>
  <si>
    <t>28</t>
  </si>
  <si>
    <t>МДК.02.01</t>
  </si>
  <si>
    <t>3002</t>
  </si>
  <si>
    <t>Организация технологических процессов при строительстве, эксплуатации и реконструкции строительных объектов</t>
  </si>
  <si>
    <t>29</t>
  </si>
  <si>
    <t>МДК.02.02</t>
  </si>
  <si>
    <t>Учет и контроль технологических процессов</t>
  </si>
  <si>
    <t>30</t>
  </si>
  <si>
    <t>ПП.02.01</t>
  </si>
  <si>
    <t>Производственная практика (по профилю специальности)</t>
  </si>
  <si>
    <t>ПМ.03</t>
  </si>
  <si>
    <t>Организация деятельности структурных подразделений при выполнении строительно-монтажных работ.</t>
  </si>
  <si>
    <t>31</t>
  </si>
  <si>
    <t>МДК.03.01</t>
  </si>
  <si>
    <t>3003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</si>
  <si>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сооружений</t>
  </si>
  <si>
    <t>32</t>
  </si>
  <si>
    <t>ПП.03.01</t>
  </si>
  <si>
    <t>ПМ.04</t>
  </si>
  <si>
    <t>Организация видов работ при эксплуатации  и реконструкции строительных объектов</t>
  </si>
  <si>
    <t>33</t>
  </si>
  <si>
    <t>МДК.04.01</t>
  </si>
  <si>
    <t>3004</t>
  </si>
  <si>
    <t>Эксплуатация зданий</t>
  </si>
  <si>
    <t>34</t>
  </si>
  <si>
    <t>МДК.04.02</t>
  </si>
  <si>
    <t>Реконструкция зданий</t>
  </si>
  <si>
    <t>35</t>
  </si>
  <si>
    <t>ПП.04.01</t>
  </si>
  <si>
    <t>ПМ.05</t>
  </si>
  <si>
    <t>Выполнение работ по одной или нескольким профессиям рабочих и ли служащих</t>
  </si>
  <si>
    <t>36</t>
  </si>
  <si>
    <t>УП.05.01</t>
  </si>
  <si>
    <t>3005</t>
  </si>
  <si>
    <t>Каменные работы</t>
  </si>
  <si>
    <t>Индекс</t>
  </si>
  <si>
    <t>Содержание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</si>
  <si>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</si>
  <si>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</si>
  <si>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</si>
  <si>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</si>
  <si>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</si>
  <si>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</si>
  <si>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</si>
  <si>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Курс 2</t>
  </si>
  <si>
    <t>Курс 3</t>
  </si>
  <si>
    <t>Курс 4</t>
  </si>
  <si>
    <t>Курс 5</t>
  </si>
  <si>
    <t>Экзамены</t>
  </si>
  <si>
    <t>Зачеты</t>
  </si>
  <si>
    <t>Диффер. зачеты</t>
  </si>
  <si>
    <t>Курсовые проекты (работы)</t>
  </si>
  <si>
    <t>Самостоятельная</t>
  </si>
  <si>
    <t>Обязательная</t>
  </si>
  <si>
    <t>Семестр 2</t>
  </si>
  <si>
    <t>Семестр 3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</si>
  <si>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</si>
  <si>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</si>
  <si>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</si>
  <si>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</si>
  <si>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</si>
  <si>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</si>
  <si>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</si>
  <si>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</si>
  <si>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</si>
  <si>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</si>
  <si>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</si>
  <si>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</si>
  <si>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Самост.</t>
  </si>
  <si>
    <t>Лаб. занятия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</si>
  <si>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</si>
  <si>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</si>
  <si>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</si>
  <si>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</si>
  <si>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</si>
  <si>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</si>
  <si>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</si>
  <si>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</si>
  <si>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</si>
  <si>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</si>
  <si>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</si>
  <si>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</si>
  <si>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</si>
  <si>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</si>
  <si>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</si>
  <si>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</si>
  <si>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час/нед</t>
  </si>
  <si>
    <t>NaN</t>
  </si>
  <si>
    <t>False</t>
  </si>
  <si>
    <t>О</t>
  </si>
  <si>
    <t>ОБЩЕОБРАЗОВАТЕЛЬНЫЙ ЦИКЛ</t>
  </si>
  <si>
    <t>ОДБ</t>
  </si>
  <si>
    <t>Русский язык</t>
  </si>
  <si>
    <t>Литература</t>
  </si>
  <si>
    <t>ОДБ.04</t>
  </si>
  <si>
    <t>ОДБ.05</t>
  </si>
  <si>
    <t>ОДБ.06</t>
  </si>
  <si>
    <t>ОДБ.07</t>
  </si>
  <si>
    <t>ОДБ.08</t>
  </si>
  <si>
    <t>ОДБ.09</t>
  </si>
  <si>
    <t>ОДП</t>
  </si>
  <si>
    <t>Профильные дисциплины</t>
  </si>
  <si>
    <t>ОДП.01</t>
  </si>
  <si>
    <t>ОДП.02</t>
  </si>
  <si>
    <t>ОДП.03</t>
  </si>
  <si>
    <t>ПП</t>
  </si>
  <si>
    <t>ПРОФЕССИОНАЛЬНАЯ ПОДГОТОВКА</t>
  </si>
  <si>
    <t>П</t>
  </si>
  <si>
    <t>Профессиональный цикл</t>
  </si>
  <si>
    <t>час</t>
  </si>
  <si>
    <t>нед</t>
  </si>
  <si>
    <t>ПМ.1.ЭК</t>
  </si>
  <si>
    <t>Экзамен квалификационный</t>
  </si>
  <si>
    <t>ПМ.2.ЭК</t>
  </si>
  <si>
    <t>ПМ.3.ЭК</t>
  </si>
  <si>
    <t>ПМ.4.ЭК</t>
  </si>
  <si>
    <t>ПМ.5.ЭК</t>
  </si>
  <si>
    <t xml:space="preserve">Учебная и производственная (по профилю специальности) практики </t>
  </si>
  <si>
    <t xml:space="preserve">4 </t>
  </si>
  <si>
    <t xml:space="preserve">1 </t>
  </si>
  <si>
    <t>Учебная практика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</si>
  <si>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</si>
  <si>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</si>
  <si>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</si>
  <si>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Преддипломная практика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</si>
  <si>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</si>
  <si>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</si>
  <si>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работы</t>
  </si>
  <si>
    <t>КОНСУЛЬТАЦИИ по О</t>
  </si>
  <si>
    <t>КОНСУЛЬТАЦИИ по ПП</t>
  </si>
  <si>
    <t>ВСЕГО ПО ДИСЦИПЛИНАМ И МДК</t>
  </si>
  <si>
    <t>Экзаменов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</si>
  <si>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</si>
  <si>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</si>
  <si>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</si>
  <si>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</si>
  <si>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</si>
  <si>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</si>
  <si>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</si>
  <si>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</si>
  <si>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</si>
  <si>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</si>
  <si>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</si>
  <si>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</si>
  <si>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</si>
  <si>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</si>
  <si>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</si>
  <si>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</si>
  <si>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</si>
  <si>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</si>
  <si>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</si>
  <si>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</si>
  <si>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</si>
  <si>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</si>
  <si>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</si>
  <si>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</si>
  <si>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</si>
  <si>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</si>
  <si>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</si>
  <si>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</si>
  <si>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</si>
  <si>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</si>
  <si>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</si>
  <si>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</si>
  <si>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</si>
  <si>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</si>
  <si>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</si>
  <si>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</si>
  <si>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</si>
  <si>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</si>
  <si>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</si>
  <si>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</si>
  <si>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</si>
  <si>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</si>
  <si>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</si>
  <si>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</si>
  <si>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</si>
  <si>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</si>
  <si>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</si>
  <si>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</si>
  <si>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</si>
  <si>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</si>
  <si>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</si>
  <si>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::</t>
  </si>
  <si>
    <t>=</t>
  </si>
  <si>
    <t>II</t>
  </si>
  <si>
    <t>III</t>
  </si>
  <si>
    <t>IV</t>
  </si>
  <si>
    <t>X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</si>
  <si>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</si>
  <si>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</si>
  <si>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</si>
  <si>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</si>
  <si>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</si>
  <si>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</si>
  <si>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</si>
  <si>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</si>
  <si>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</si>
  <si>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</si>
  <si>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</si>
  <si>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</si>
  <si>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</si>
  <si>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</si>
  <si>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</si>
  <si>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</si>
  <si>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</si>
  <si>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</si>
  <si>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</si>
  <si>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</si>
  <si>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</si>
  <si>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</si>
  <si>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</si>
  <si>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</t>
  </si>
  <si>
    <t>Утверждаю</t>
  </si>
  <si>
    <t>УЧЕБНЫЙ ПЛАН</t>
  </si>
  <si>
    <t>основной профессиональной образовательной программы среднего профессионального образования</t>
  </si>
  <si>
    <t>Государственное  профессиональное образовательное автономное учреждение среднего профессионального образования Ярославской области Ростовский колледж отраслевых технологий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</si>
  <si>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</si>
  <si>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</si>
  <si>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</si>
  <si>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</si>
  <si>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</si>
  <si>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</si>
  <si>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</si>
  <si>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</si>
  <si>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</si>
  <si>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</si>
  <si>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</si>
  <si>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</si>
  <si>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 xml:space="preserve">технический 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</si>
  <si>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</si>
  <si>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</si>
  <si>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</si>
  <si>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</si>
  <si>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ОДБ 01</t>
  </si>
  <si>
    <t>ОДБ 02</t>
  </si>
  <si>
    <t>ОДБ 03</t>
  </si>
  <si>
    <t>ОГСЭ 01</t>
  </si>
  <si>
    <t>ОГСЭ 02</t>
  </si>
  <si>
    <t>Семестр 1</t>
  </si>
  <si>
    <t>Семестр 4</t>
  </si>
  <si>
    <t>Курс 1</t>
  </si>
  <si>
    <t>ОДП.04</t>
  </si>
  <si>
    <t>Эффективное поведение на рынке труда</t>
  </si>
  <si>
    <t>Компьютерная графика</t>
  </si>
  <si>
    <t>Охрана труда</t>
  </si>
  <si>
    <t>Управление трудовым коллективом</t>
  </si>
  <si>
    <t>Техническая механика</t>
  </si>
  <si>
    <t>Инженерная графика</t>
  </si>
  <si>
    <t>Экологические основы природопользования</t>
  </si>
  <si>
    <t>Информатика</t>
  </si>
  <si>
    <t>Математика</t>
  </si>
  <si>
    <t>Социальная психология</t>
  </si>
  <si>
    <t>Психология общения</t>
  </si>
  <si>
    <t>Русский язык и культура речи</t>
  </si>
  <si>
    <t>Иностранный язык в профессиональной деятельности</t>
  </si>
  <si>
    <t>История</t>
  </si>
  <si>
    <t>Основы философиии</t>
  </si>
  <si>
    <t>Астрономия</t>
  </si>
  <si>
    <t>Физика</t>
  </si>
  <si>
    <t>Информатика и ИКТ</t>
  </si>
  <si>
    <t>Основы безопасности жизнедеятельности</t>
  </si>
  <si>
    <t>Биология</t>
  </si>
  <si>
    <t>Химия</t>
  </si>
  <si>
    <t>Обществознание</t>
  </si>
  <si>
    <t>Иностранный язык</t>
  </si>
  <si>
    <t>Общепрофессиональный цикл</t>
  </si>
  <si>
    <t>3г 10м</t>
  </si>
  <si>
    <t>Базовые дисциплины</t>
  </si>
  <si>
    <t>Объем образовательной программы</t>
  </si>
  <si>
    <t>23  нед</t>
  </si>
  <si>
    <t>техник</t>
  </si>
  <si>
    <t>Строительство и эксплуатация автомобильных дорог и аэродромов</t>
  </si>
  <si>
    <t>16 нед.</t>
  </si>
  <si>
    <t>Индивидуальный проект</t>
  </si>
  <si>
    <t>16  нед</t>
  </si>
  <si>
    <t>18 нед.</t>
  </si>
  <si>
    <t>12 нед</t>
  </si>
  <si>
    <t>9  нед</t>
  </si>
  <si>
    <t>Электротехника и электроника</t>
  </si>
  <si>
    <t>Геология и грунтоведение</t>
  </si>
  <si>
    <t>Геодезия</t>
  </si>
  <si>
    <t>Материаловедение</t>
  </si>
  <si>
    <t>Эксплуатация дорожных машин, автомобилей и тракторов</t>
  </si>
  <si>
    <t>Сметы</t>
  </si>
  <si>
    <t>Правовое обеспечение профессиональной деятельности</t>
  </si>
  <si>
    <t>Экономика организации</t>
  </si>
  <si>
    <t>Менеджмент</t>
  </si>
  <si>
    <t>ОП.12</t>
  </si>
  <si>
    <t>ОП.13</t>
  </si>
  <si>
    <t>Метрология, стандартизация и сертификация</t>
  </si>
  <si>
    <t>ОП.14</t>
  </si>
  <si>
    <t>Правила и безопасность дорожного движения</t>
  </si>
  <si>
    <t>ОП.15</t>
  </si>
  <si>
    <t>Проектирование конструктивных элементов автомобильных дорог и аэродромов</t>
  </si>
  <si>
    <t>Изыскание и проектирование</t>
  </si>
  <si>
    <t>ОП.16</t>
  </si>
  <si>
    <t>ОП.17</t>
  </si>
  <si>
    <t>Учебная практика по геологии</t>
  </si>
  <si>
    <t>Учебная практика по геодезии</t>
  </si>
  <si>
    <t>ПП.01.01</t>
  </si>
  <si>
    <t>Участие в изыскании и проектировании автомобильных дорог</t>
  </si>
  <si>
    <t>Выполнение работ по производству дорожно-строительных материалов</t>
  </si>
  <si>
    <t>Производственные организации дорожной отрасли</t>
  </si>
  <si>
    <t>Выполнение работ по строительству автомобильных дорог и аэродромов</t>
  </si>
  <si>
    <t>Строительство автомобильных дорог и аэродромов</t>
  </si>
  <si>
    <t>МДК.03.02</t>
  </si>
  <si>
    <t>Транспортные сооружения</t>
  </si>
  <si>
    <t>УП.03.01</t>
  </si>
  <si>
    <t>по строительству автомобильных дорог и аэродромов</t>
  </si>
  <si>
    <t>Выполнение работ по эксплуатации автомобильных дорог и аэродромов</t>
  </si>
  <si>
    <t>Ремонт и содержание автомобильных дорог и аэродромов</t>
  </si>
  <si>
    <t>УП.04.01</t>
  </si>
  <si>
    <t>Учебная практика практика по получению первичных навыков</t>
  </si>
  <si>
    <t>Выполнение работ по  одной или несколким профессиям рабочих или служащих</t>
  </si>
  <si>
    <t>МДК.05.01</t>
  </si>
  <si>
    <t>Выполнение работ по профессии "Дорожный рабочий</t>
  </si>
  <si>
    <t>Практика по усвоению навыков дорожного рабочего</t>
  </si>
  <si>
    <t>УП.05.02</t>
  </si>
  <si>
    <t>Выполнение работ по профессии "Тракторист категории "с"</t>
  </si>
  <si>
    <t>УП.05.03</t>
  </si>
  <si>
    <t>Выполнение работ по профессии "Бульдозерист"</t>
  </si>
  <si>
    <t>ПП.05.01</t>
  </si>
  <si>
    <t>4 часа на одного обучающегося</t>
  </si>
  <si>
    <t>ОП.18</t>
  </si>
  <si>
    <t>очная</t>
  </si>
  <si>
    <t>Директор ГПОАУ ЯО РКОТ</t>
  </si>
  <si>
    <t>Кудрявцева Т.Н.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</si>
</sst>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0.0"/>
  </numFmts>
  <fonts count="71">
    <font>
      <sz val="8"/>
      <color indexed="8"/>
      <name val="Tahoma"/>
      <family val="0"/>
    </font>
    <font>
      <sz val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b/>
      <sz val="26"/>
      <color indexed="8"/>
      <name val="Times New Roman"/>
      <family val="1"/>
    </font>
    <font>
      <sz val="5"/>
      <color indexed="8"/>
      <name val="Tahoma"/>
      <family val="2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ahoma"/>
      <family val="2"/>
    </font>
    <font>
      <i/>
      <sz val="1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70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0" xfId="52" applyFont="1" applyFill="1" applyBorder="1" applyAlignment="1" applyProtection="1">
      <alignment horizontal="left" wrapText="1"/>
      <protection locked="0"/>
    </xf>
    <xf numFmtId="0" fontId="2" fillId="0" borderId="0" xfId="52" applyFont="1" applyAlignment="1">
      <alignment horizontal="left" vertical="center" wrapText="1"/>
      <protection/>
    </xf>
    <xf numFmtId="0" fontId="2" fillId="34" borderId="0" xfId="52" applyFont="1" applyFill="1" applyBorder="1" applyAlignment="1" applyProtection="1">
      <alignment horizontal="left" vertical="center"/>
      <protection locked="0"/>
    </xf>
    <xf numFmtId="0" fontId="2" fillId="35" borderId="0" xfId="53" applyFont="1" applyFill="1" applyBorder="1" applyAlignment="1" applyProtection="1">
      <alignment horizontal="left" vertical="center"/>
      <protection locked="0"/>
    </xf>
    <xf numFmtId="0" fontId="2" fillId="0" borderId="0" xfId="53">
      <alignment/>
      <protection/>
    </xf>
    <xf numFmtId="0" fontId="2" fillId="35" borderId="10" xfId="53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 applyProtection="1">
      <alignment horizontal="left" vertical="center" wrapText="1"/>
      <protection locked="0"/>
    </xf>
    <xf numFmtId="0" fontId="2" fillId="34" borderId="10" xfId="53" applyFont="1" applyFill="1" applyBorder="1" applyAlignment="1" applyProtection="1">
      <alignment horizontal="center" vertical="center"/>
      <protection locked="0"/>
    </xf>
    <xf numFmtId="0" fontId="2" fillId="34" borderId="0" xfId="53" applyFont="1" applyFill="1" applyBorder="1" applyAlignment="1" applyProtection="1">
      <alignment horizontal="left" vertical="center"/>
      <protection locked="0"/>
    </xf>
    <xf numFmtId="0" fontId="0" fillId="0" borderId="0" xfId="54">
      <alignment/>
      <protection/>
    </xf>
    <xf numFmtId="0" fontId="3" fillId="35" borderId="0" xfId="54" applyFont="1" applyFill="1" applyBorder="1" applyAlignment="1">
      <alignment horizontal="left" vertical="center"/>
      <protection/>
    </xf>
    <xf numFmtId="0" fontId="0" fillId="34" borderId="0" xfId="54" applyFont="1" applyFill="1" applyBorder="1" applyAlignment="1" applyProtection="1">
      <alignment horizontal="left" vertical="center"/>
      <protection locked="0"/>
    </xf>
    <xf numFmtId="172" fontId="0" fillId="34" borderId="0" xfId="54" applyNumberFormat="1" applyFont="1" applyFill="1" applyBorder="1" applyAlignment="1" applyProtection="1">
      <alignment horizontal="left" vertical="center"/>
      <protection locked="0"/>
    </xf>
    <xf numFmtId="0" fontId="3" fillId="35" borderId="10" xfId="54" applyNumberFormat="1" applyFont="1" applyFill="1" applyBorder="1" applyAlignment="1">
      <alignment horizontal="left" vertical="center"/>
      <protection/>
    </xf>
    <xf numFmtId="0" fontId="3" fillId="35" borderId="10" xfId="54" applyFont="1" applyFill="1" applyBorder="1" applyAlignment="1">
      <alignment horizontal="left" vertical="center"/>
      <protection/>
    </xf>
    <xf numFmtId="0" fontId="3" fillId="35" borderId="10" xfId="54" applyNumberFormat="1" applyFont="1" applyFill="1" applyBorder="1" applyAlignment="1">
      <alignment horizontal="left" vertical="center" wrapText="1"/>
      <protection/>
    </xf>
    <xf numFmtId="0" fontId="0" fillId="34" borderId="10" xfId="54" applyFont="1" applyFill="1" applyBorder="1" applyAlignment="1" applyProtection="1">
      <alignment horizontal="left" vertical="center"/>
      <protection locked="0"/>
    </xf>
    <xf numFmtId="0" fontId="3" fillId="35" borderId="11" xfId="54" applyFont="1" applyFill="1" applyBorder="1" applyAlignment="1">
      <alignment horizontal="left" vertical="center"/>
      <protection/>
    </xf>
    <xf numFmtId="0" fontId="3" fillId="35" borderId="11" xfId="54" applyNumberFormat="1" applyFont="1" applyFill="1" applyBorder="1" applyAlignment="1">
      <alignment horizontal="left" vertical="center" wrapText="1"/>
      <protection/>
    </xf>
    <xf numFmtId="0" fontId="3" fillId="35" borderId="11" xfId="54" applyNumberFormat="1" applyFont="1" applyFill="1" applyBorder="1" applyAlignment="1">
      <alignment horizontal="left" vertical="center"/>
      <protection/>
    </xf>
    <xf numFmtId="0" fontId="0" fillId="36" borderId="12" xfId="54" applyFill="1" applyBorder="1">
      <alignment/>
      <protection/>
    </xf>
    <xf numFmtId="0" fontId="0" fillId="36" borderId="13" xfId="54" applyFill="1" applyBorder="1">
      <alignment/>
      <protection/>
    </xf>
    <xf numFmtId="0" fontId="0" fillId="36" borderId="14" xfId="54" applyFill="1" applyBorder="1">
      <alignment/>
      <protection/>
    </xf>
    <xf numFmtId="0" fontId="0" fillId="36" borderId="15" xfId="54" applyFill="1" applyBorder="1">
      <alignment/>
      <protection/>
    </xf>
    <xf numFmtId="0" fontId="0" fillId="36" borderId="16" xfId="54" applyFill="1" applyBorder="1">
      <alignment/>
      <protection/>
    </xf>
    <xf numFmtId="0" fontId="0" fillId="36" borderId="17" xfId="54" applyFill="1" applyBorder="1">
      <alignment/>
      <protection/>
    </xf>
    <xf numFmtId="0" fontId="0" fillId="36" borderId="18" xfId="54" applyFill="1" applyBorder="1">
      <alignment/>
      <protection/>
    </xf>
    <xf numFmtId="0" fontId="0" fillId="36" borderId="19" xfId="54" applyFill="1" applyBorder="1">
      <alignment/>
      <protection/>
    </xf>
    <xf numFmtId="0" fontId="0" fillId="36" borderId="20" xfId="54" applyFill="1" applyBorder="1">
      <alignment/>
      <protection/>
    </xf>
    <xf numFmtId="0" fontId="0" fillId="34" borderId="11" xfId="54" applyFont="1" applyFill="1" applyBorder="1" applyAlignment="1" applyProtection="1">
      <alignment horizontal="left" vertical="center"/>
      <protection locked="0"/>
    </xf>
    <xf numFmtId="0" fontId="0" fillId="36" borderId="21" xfId="54" applyFill="1" applyBorder="1">
      <alignment/>
      <protection/>
    </xf>
    <xf numFmtId="0" fontId="0" fillId="36" borderId="22" xfId="54" applyFill="1" applyBorder="1">
      <alignment/>
      <protection/>
    </xf>
    <xf numFmtId="0" fontId="0" fillId="36" borderId="23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7" borderId="20" xfId="54" applyFill="1" applyBorder="1">
      <alignment/>
      <protection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4" fillId="34" borderId="10" xfId="54" applyFont="1" applyFill="1" applyBorder="1" applyAlignment="1" applyProtection="1">
      <alignment horizontal="left" vertical="center"/>
      <protection locked="0"/>
    </xf>
    <xf numFmtId="0" fontId="5" fillId="34" borderId="10" xfId="53" applyFont="1" applyFill="1" applyBorder="1" applyAlignment="1" applyProtection="1">
      <alignment horizontal="center" vertical="center"/>
      <protection locked="0"/>
    </xf>
    <xf numFmtId="0" fontId="2" fillId="35" borderId="24" xfId="53" applyNumberFormat="1" applyFont="1" applyFill="1" applyBorder="1" applyAlignment="1" applyProtection="1">
      <alignment horizontal="left" vertical="center"/>
      <protection locked="0"/>
    </xf>
    <xf numFmtId="0" fontId="2" fillId="35" borderId="25" xfId="53" applyNumberFormat="1" applyFont="1" applyFill="1" applyBorder="1" applyAlignment="1" applyProtection="1">
      <alignment horizontal="left" vertical="center"/>
      <protection locked="0"/>
    </xf>
    <xf numFmtId="0" fontId="2" fillId="35" borderId="26" xfId="53" applyNumberFormat="1" applyFont="1" applyFill="1" applyBorder="1" applyAlignment="1" applyProtection="1">
      <alignment horizontal="left" vertical="center"/>
      <protection locked="0"/>
    </xf>
    <xf numFmtId="0" fontId="2" fillId="35" borderId="10" xfId="53" applyNumberFormat="1" applyFont="1" applyFill="1" applyBorder="1" applyAlignment="1">
      <alignment horizontal="center" vertical="center"/>
      <protection/>
    </xf>
    <xf numFmtId="0" fontId="2" fillId="0" borderId="10" xfId="53" applyNumberFormat="1" applyFont="1" applyBorder="1" applyAlignment="1" applyProtection="1">
      <alignment horizontal="center" vertical="center"/>
      <protection locked="0"/>
    </xf>
    <xf numFmtId="0" fontId="2" fillId="35" borderId="10" xfId="53" applyNumberFormat="1" applyFont="1" applyFill="1" applyBorder="1" applyAlignment="1">
      <alignment horizontal="left" vertical="center" wrapText="1"/>
      <protection/>
    </xf>
    <xf numFmtId="0" fontId="2" fillId="0" borderId="10" xfId="53" applyBorder="1">
      <alignment/>
      <protection/>
    </xf>
    <xf numFmtId="0" fontId="2" fillId="35" borderId="10" xfId="53" applyFont="1" applyFill="1" applyBorder="1" applyAlignment="1">
      <alignment horizontal="left" vertical="center" wrapText="1"/>
      <protection/>
    </xf>
    <xf numFmtId="0" fontId="2" fillId="34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Border="1" applyAlignment="1" applyProtection="1">
      <alignment horizontal="left" vertical="center" textRotation="90"/>
      <protection locked="0"/>
    </xf>
    <xf numFmtId="0" fontId="14" fillId="0" borderId="0" xfId="54" applyFont="1">
      <alignment/>
      <protection/>
    </xf>
    <xf numFmtId="0" fontId="16" fillId="0" borderId="27" xfId="54" applyNumberFormat="1" applyFont="1" applyFill="1" applyBorder="1" applyAlignment="1">
      <alignment horizontal="center" vertical="center"/>
      <protection/>
    </xf>
    <xf numFmtId="0" fontId="16" fillId="0" borderId="28" xfId="54" applyNumberFormat="1" applyFont="1" applyFill="1" applyBorder="1" applyAlignment="1">
      <alignment horizontal="center" vertical="center"/>
      <protection/>
    </xf>
    <xf numFmtId="0" fontId="16" fillId="0" borderId="29" xfId="54" applyNumberFormat="1" applyFont="1" applyFill="1" applyBorder="1" applyAlignment="1">
      <alignment horizontal="center" vertical="center"/>
      <protection/>
    </xf>
    <xf numFmtId="0" fontId="15" fillId="0" borderId="10" xfId="54" applyNumberFormat="1" applyFont="1" applyFill="1" applyBorder="1" applyAlignment="1">
      <alignment horizontal="center" vertical="center"/>
      <protection/>
    </xf>
    <xf numFmtId="0" fontId="17" fillId="0" borderId="28" xfId="54" applyNumberFormat="1" applyFont="1" applyFill="1" applyBorder="1" applyAlignment="1">
      <alignment horizontal="left" vertical="center" wrapText="1"/>
      <protection/>
    </xf>
    <xf numFmtId="0" fontId="18" fillId="0" borderId="28" xfId="54" applyNumberFormat="1" applyFont="1" applyFill="1" applyBorder="1" applyAlignment="1">
      <alignment horizontal="left" vertical="center" wrapText="1"/>
      <protection/>
    </xf>
    <xf numFmtId="0" fontId="15" fillId="0" borderId="27" xfId="54" applyNumberFormat="1" applyFont="1" applyFill="1" applyBorder="1" applyAlignment="1">
      <alignment horizontal="center" vertical="center"/>
      <protection/>
    </xf>
    <xf numFmtId="0" fontId="19" fillId="0" borderId="28" xfId="54" applyNumberFormat="1" applyFont="1" applyFill="1" applyBorder="1" applyAlignment="1">
      <alignment horizontal="center" vertical="center"/>
      <protection/>
    </xf>
    <xf numFmtId="0" fontId="19" fillId="0" borderId="29" xfId="54" applyNumberFormat="1" applyFont="1" applyFill="1" applyBorder="1" applyAlignment="1">
      <alignment horizontal="center" vertical="center"/>
      <protection/>
    </xf>
    <xf numFmtId="0" fontId="19" fillId="0" borderId="27" xfId="54" applyNumberFormat="1" applyFont="1" applyFill="1" applyBorder="1" applyAlignment="1">
      <alignment horizontal="center" vertical="center"/>
      <protection/>
    </xf>
    <xf numFmtId="0" fontId="15" fillId="0" borderId="28" xfId="54" applyNumberFormat="1" applyFont="1" applyFill="1" applyBorder="1" applyAlignment="1">
      <alignment horizontal="center" vertical="center"/>
      <protection/>
    </xf>
    <xf numFmtId="0" fontId="17" fillId="0" borderId="28" xfId="54" applyNumberFormat="1" applyFont="1" applyFill="1" applyBorder="1" applyAlignment="1" applyProtection="1">
      <alignment horizontal="left" vertical="center" wrapText="1"/>
      <protection locked="0"/>
    </xf>
    <xf numFmtId="0" fontId="19" fillId="0" borderId="28" xfId="54" applyNumberFormat="1" applyFont="1" applyFill="1" applyBorder="1" applyAlignment="1">
      <alignment horizontal="center" vertical="center" wrapText="1"/>
      <protection/>
    </xf>
    <xf numFmtId="0" fontId="19" fillId="0" borderId="27" xfId="54" applyNumberFormat="1" applyFont="1" applyFill="1" applyBorder="1" applyAlignment="1">
      <alignment horizontal="center" vertical="center" wrapText="1"/>
      <protection/>
    </xf>
    <xf numFmtId="0" fontId="15" fillId="0" borderId="27" xfId="54" applyNumberFormat="1" applyFont="1" applyFill="1" applyBorder="1" applyAlignment="1">
      <alignment horizontal="center" vertical="center" wrapText="1"/>
      <protection/>
    </xf>
    <xf numFmtId="0" fontId="6" fillId="0" borderId="0" xfId="54" applyFont="1">
      <alignment/>
      <protection/>
    </xf>
    <xf numFmtId="0" fontId="20" fillId="0" borderId="10" xfId="54" applyNumberFormat="1" applyFont="1" applyBorder="1" applyAlignment="1" applyProtection="1">
      <alignment horizontal="center" vertical="center"/>
      <protection locked="0"/>
    </xf>
    <xf numFmtId="0" fontId="15" fillId="34" borderId="10" xfId="54" applyFont="1" applyFill="1" applyBorder="1" applyAlignment="1" applyProtection="1">
      <alignment horizontal="center" vertical="center"/>
      <protection locked="0"/>
    </xf>
    <xf numFmtId="0" fontId="19" fillId="0" borderId="10" xfId="54" applyNumberFormat="1" applyFont="1" applyFill="1" applyBorder="1" applyAlignment="1" applyProtection="1">
      <alignment horizontal="center" vertical="center"/>
      <protection locked="0"/>
    </xf>
    <xf numFmtId="0" fontId="15" fillId="0" borderId="10" xfId="54" applyNumberFormat="1" applyFont="1" applyFill="1" applyBorder="1" applyAlignment="1" applyProtection="1">
      <alignment horizontal="center" vertical="center"/>
      <protection locked="0"/>
    </xf>
    <xf numFmtId="0" fontId="19" fillId="0" borderId="0" xfId="54" applyFont="1" applyFill="1" applyBorder="1" applyAlignment="1">
      <alignment horizontal="center" vertical="center"/>
      <protection/>
    </xf>
    <xf numFmtId="0" fontId="15" fillId="0" borderId="0" xfId="54" applyFont="1" applyFill="1" applyBorder="1" applyAlignment="1">
      <alignment horizontal="left" vertical="center"/>
      <protection/>
    </xf>
    <xf numFmtId="0" fontId="15" fillId="0" borderId="0" xfId="54" applyFont="1" applyFill="1" applyBorder="1" applyAlignment="1">
      <alignment horizontal="center" vertical="center"/>
      <protection/>
    </xf>
    <xf numFmtId="0" fontId="15" fillId="0" borderId="30" xfId="54" applyNumberFormat="1" applyFont="1" applyFill="1" applyBorder="1" applyAlignment="1">
      <alignment horizontal="center" vertical="center"/>
      <protection/>
    </xf>
    <xf numFmtId="0" fontId="15" fillId="0" borderId="29" xfId="54" applyNumberFormat="1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left" vertical="center"/>
      <protection/>
    </xf>
    <xf numFmtId="0" fontId="19" fillId="0" borderId="10" xfId="54" applyNumberFormat="1" applyFont="1" applyFill="1" applyBorder="1" applyAlignment="1">
      <alignment horizontal="center" vertical="center"/>
      <protection/>
    </xf>
    <xf numFmtId="0" fontId="17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15" fillId="0" borderId="31" xfId="54" applyNumberFormat="1" applyFont="1" applyFill="1" applyBorder="1" applyAlignment="1" applyProtection="1">
      <alignment horizontal="center" vertical="center"/>
      <protection locked="0"/>
    </xf>
    <xf numFmtId="0" fontId="15" fillId="0" borderId="32" xfId="54" applyNumberFormat="1" applyFont="1" applyFill="1" applyBorder="1" applyAlignment="1">
      <alignment horizontal="center" vertical="center"/>
      <protection/>
    </xf>
    <xf numFmtId="172" fontId="15" fillId="0" borderId="10" xfId="54" applyNumberFormat="1" applyFont="1" applyFill="1" applyBorder="1" applyAlignment="1" applyProtection="1">
      <alignment horizontal="center" vertical="center"/>
      <protection locked="0"/>
    </xf>
    <xf numFmtId="0" fontId="15" fillId="0" borderId="32" xfId="54" applyNumberFormat="1" applyFont="1" applyFill="1" applyBorder="1" applyAlignment="1" applyProtection="1">
      <alignment horizontal="center" vertical="center"/>
      <protection locked="0"/>
    </xf>
    <xf numFmtId="0" fontId="15" fillId="0" borderId="31" xfId="54" applyNumberFormat="1" applyFont="1" applyFill="1" applyBorder="1" applyAlignment="1">
      <alignment horizontal="center" vertical="center"/>
      <protection/>
    </xf>
    <xf numFmtId="0" fontId="17" fillId="0" borderId="10" xfId="54" applyNumberFormat="1" applyFont="1" applyFill="1" applyBorder="1" applyAlignment="1">
      <alignment horizontal="left" vertical="center" wrapText="1"/>
      <protection/>
    </xf>
    <xf numFmtId="172" fontId="15" fillId="0" borderId="32" xfId="54" applyNumberFormat="1" applyFont="1" applyFill="1" applyBorder="1" applyAlignment="1" applyProtection="1">
      <alignment horizontal="center" vertical="center"/>
      <protection locked="0"/>
    </xf>
    <xf numFmtId="0" fontId="15" fillId="0" borderId="33" xfId="54" applyNumberFormat="1" applyFont="1" applyFill="1" applyBorder="1" applyAlignment="1" applyProtection="1">
      <alignment horizontal="center" vertical="center"/>
      <protection locked="0"/>
    </xf>
    <xf numFmtId="0" fontId="15" fillId="0" borderId="10" xfId="54" applyNumberFormat="1" applyFont="1" applyFill="1" applyBorder="1" applyAlignment="1">
      <alignment horizontal="center" vertical="center" wrapText="1"/>
      <protection/>
    </xf>
    <xf numFmtId="0" fontId="15" fillId="0" borderId="31" xfId="54" applyNumberFormat="1" applyFont="1" applyFill="1" applyBorder="1" applyAlignment="1">
      <alignment horizontal="center" vertical="center" wrapText="1"/>
      <protection/>
    </xf>
    <xf numFmtId="0" fontId="19" fillId="0" borderId="10" xfId="54" applyNumberFormat="1" applyFont="1" applyFill="1" applyBorder="1" applyAlignment="1">
      <alignment horizontal="center" vertical="center" wrapText="1"/>
      <protection/>
    </xf>
    <xf numFmtId="0" fontId="17" fillId="0" borderId="32" xfId="54" applyNumberFormat="1" applyFont="1" applyFill="1" applyBorder="1" applyAlignment="1">
      <alignment horizontal="left" vertical="center"/>
      <protection/>
    </xf>
    <xf numFmtId="0" fontId="15" fillId="0" borderId="34" xfId="54" applyNumberFormat="1" applyFont="1" applyFill="1" applyBorder="1" applyAlignment="1">
      <alignment horizontal="center" vertical="center"/>
      <protection/>
    </xf>
    <xf numFmtId="0" fontId="19" fillId="0" borderId="32" xfId="54" applyNumberFormat="1" applyFont="1" applyFill="1" applyBorder="1" applyAlignment="1" applyProtection="1">
      <alignment horizontal="center" vertical="center"/>
      <protection locked="0"/>
    </xf>
    <xf numFmtId="0" fontId="19" fillId="0" borderId="31" xfId="54" applyNumberFormat="1" applyFont="1" applyFill="1" applyBorder="1" applyAlignment="1">
      <alignment horizontal="center" vertical="center"/>
      <protection/>
    </xf>
    <xf numFmtId="172" fontId="19" fillId="0" borderId="10" xfId="54" applyNumberFormat="1" applyFont="1" applyFill="1" applyBorder="1" applyAlignment="1" applyProtection="1">
      <alignment horizontal="center" vertical="center"/>
      <protection locked="0"/>
    </xf>
    <xf numFmtId="172" fontId="19" fillId="0" borderId="32" xfId="54" applyNumberFormat="1" applyFont="1" applyFill="1" applyBorder="1" applyAlignment="1" applyProtection="1">
      <alignment horizontal="center" vertical="center"/>
      <protection locked="0"/>
    </xf>
    <xf numFmtId="0" fontId="19" fillId="0" borderId="31" xfId="54" applyNumberFormat="1" applyFont="1" applyFill="1" applyBorder="1" applyAlignment="1">
      <alignment horizontal="center" vertical="center" wrapText="1"/>
      <protection/>
    </xf>
    <xf numFmtId="0" fontId="17" fillId="0" borderId="28" xfId="54" applyNumberFormat="1" applyFont="1" applyFill="1" applyBorder="1" applyAlignment="1">
      <alignment horizontal="left" vertical="center"/>
      <protection/>
    </xf>
    <xf numFmtId="0" fontId="19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5" fillId="0" borderId="35" xfId="54" applyNumberFormat="1" applyFont="1" applyFill="1" applyBorder="1" applyAlignment="1" applyProtection="1">
      <alignment horizontal="center" vertical="center" wrapText="1"/>
      <protection locked="0"/>
    </xf>
    <xf numFmtId="0" fontId="19" fillId="0" borderId="36" xfId="54" applyNumberFormat="1" applyFont="1" applyFill="1" applyBorder="1" applyAlignment="1">
      <alignment horizontal="center" vertical="center"/>
      <protection/>
    </xf>
    <xf numFmtId="0" fontId="15" fillId="0" borderId="36" xfId="54" applyNumberFormat="1" applyFont="1" applyFill="1" applyBorder="1" applyAlignment="1" applyProtection="1">
      <alignment horizontal="center" vertical="center"/>
      <protection locked="0"/>
    </xf>
    <xf numFmtId="0" fontId="15" fillId="0" borderId="36" xfId="54" applyNumberFormat="1" applyFont="1" applyFill="1" applyBorder="1" applyAlignment="1">
      <alignment horizontal="center" vertical="center"/>
      <protection/>
    </xf>
    <xf numFmtId="0" fontId="15" fillId="0" borderId="37" xfId="54" applyNumberFormat="1" applyFont="1" applyFill="1" applyBorder="1" applyAlignment="1">
      <alignment horizontal="center" vertical="center"/>
      <protection/>
    </xf>
    <xf numFmtId="172" fontId="15" fillId="0" borderId="36" xfId="54" applyNumberFormat="1" applyFont="1" applyFill="1" applyBorder="1" applyAlignment="1" applyProtection="1">
      <alignment horizontal="center" vertical="center"/>
      <protection locked="0"/>
    </xf>
    <xf numFmtId="0" fontId="15" fillId="0" borderId="37" xfId="54" applyNumberFormat="1" applyFont="1" applyFill="1" applyBorder="1" applyAlignment="1" applyProtection="1">
      <alignment horizontal="center" vertical="center"/>
      <protection locked="0"/>
    </xf>
    <xf numFmtId="0" fontId="15" fillId="0" borderId="38" xfId="54" applyNumberFormat="1" applyFont="1" applyFill="1" applyBorder="1" applyAlignment="1">
      <alignment horizontal="center" vertical="center"/>
      <protection/>
    </xf>
    <xf numFmtId="0" fontId="23" fillId="0" borderId="28" xfId="54" applyNumberFormat="1" applyFont="1" applyFill="1" applyBorder="1" applyAlignment="1">
      <alignment horizontal="left" vertical="center" wrapText="1"/>
      <protection/>
    </xf>
    <xf numFmtId="0" fontId="15" fillId="0" borderId="39" xfId="54" applyNumberFormat="1" applyFont="1" applyFill="1" applyBorder="1" applyAlignment="1">
      <alignment horizontal="center" vertical="center"/>
      <protection/>
    </xf>
    <xf numFmtId="0" fontId="24" fillId="34" borderId="10" xfId="54" applyFont="1" applyFill="1" applyBorder="1" applyAlignment="1" applyProtection="1">
      <alignment horizontal="center" vertical="center" textRotation="90" wrapText="1"/>
      <protection locked="0"/>
    </xf>
    <xf numFmtId="0" fontId="24" fillId="34" borderId="10" xfId="54" applyFont="1" applyFill="1" applyBorder="1" applyAlignment="1" applyProtection="1">
      <alignment horizontal="center" vertical="center"/>
      <protection locked="0"/>
    </xf>
    <xf numFmtId="0" fontId="24" fillId="34" borderId="10" xfId="54" applyFont="1" applyFill="1" applyBorder="1" applyAlignment="1" applyProtection="1">
      <alignment horizontal="center" vertical="center" wrapText="1"/>
      <protection locked="0"/>
    </xf>
    <xf numFmtId="0" fontId="24" fillId="34" borderId="10" xfId="54" applyFont="1" applyFill="1" applyBorder="1" applyAlignment="1" applyProtection="1">
      <alignment horizontal="center" vertical="center" textRotation="88" wrapText="1"/>
      <protection locked="0"/>
    </xf>
    <xf numFmtId="0" fontId="19" fillId="0" borderId="40" xfId="54" applyNumberFormat="1" applyFont="1" applyFill="1" applyBorder="1" applyAlignment="1">
      <alignment horizontal="center" vertical="center"/>
      <protection/>
    </xf>
    <xf numFmtId="0" fontId="19" fillId="0" borderId="41" xfId="54" applyNumberFormat="1" applyFont="1" applyFill="1" applyBorder="1" applyAlignment="1">
      <alignment horizontal="center" vertical="center"/>
      <protection/>
    </xf>
    <xf numFmtId="0" fontId="19" fillId="0" borderId="42" xfId="54" applyNumberFormat="1" applyFont="1" applyFill="1" applyBorder="1" applyAlignment="1">
      <alignment horizontal="center" vertical="center"/>
      <protection/>
    </xf>
    <xf numFmtId="0" fontId="19" fillId="0" borderId="43" xfId="54" applyNumberFormat="1" applyFont="1" applyFill="1" applyBorder="1" applyAlignment="1">
      <alignment horizontal="center" vertical="center"/>
      <protection/>
    </xf>
    <xf numFmtId="174" fontId="19" fillId="0" borderId="30" xfId="54" applyNumberFormat="1" applyFont="1" applyFill="1" applyBorder="1" applyAlignment="1">
      <alignment horizontal="center" vertical="center"/>
      <protection/>
    </xf>
    <xf numFmtId="0" fontId="19" fillId="0" borderId="30" xfId="54" applyNumberFormat="1" applyFont="1" applyFill="1" applyBorder="1" applyAlignment="1">
      <alignment horizontal="center" vertical="center"/>
      <protection/>
    </xf>
    <xf numFmtId="0" fontId="19" fillId="38" borderId="28" xfId="54" applyNumberFormat="1" applyFont="1" applyFill="1" applyBorder="1" applyAlignment="1">
      <alignment horizontal="center" vertical="center"/>
      <protection/>
    </xf>
    <xf numFmtId="0" fontId="28" fillId="34" borderId="0" xfId="54" applyFont="1" applyFill="1" applyBorder="1" applyAlignment="1" applyProtection="1">
      <alignment horizontal="center" vertical="center"/>
      <protection locked="0"/>
    </xf>
    <xf numFmtId="0" fontId="28" fillId="34" borderId="0" xfId="54" applyFont="1" applyFill="1" applyBorder="1" applyAlignment="1" applyProtection="1">
      <alignment horizontal="left" vertical="center"/>
      <protection locked="0"/>
    </xf>
    <xf numFmtId="0" fontId="33" fillId="34" borderId="0" xfId="54" applyFont="1" applyFill="1" applyBorder="1" applyAlignment="1" applyProtection="1">
      <alignment horizontal="left" vertical="center"/>
      <protection locked="0"/>
    </xf>
    <xf numFmtId="0" fontId="17" fillId="34" borderId="0" xfId="54" applyFont="1" applyFill="1" applyBorder="1" applyAlignment="1" applyProtection="1">
      <alignment horizontal="right" vertical="center"/>
      <protection locked="0"/>
    </xf>
    <xf numFmtId="0" fontId="30" fillId="34" borderId="0" xfId="54" applyFont="1" applyFill="1" applyBorder="1" applyAlignment="1" applyProtection="1">
      <alignment horizontal="center" vertical="center"/>
      <protection locked="0"/>
    </xf>
    <xf numFmtId="0" fontId="30" fillId="34" borderId="0" xfId="54" applyFont="1" applyFill="1" applyBorder="1" applyAlignment="1" applyProtection="1">
      <alignment horizontal="left" vertical="center"/>
      <protection locked="0"/>
    </xf>
    <xf numFmtId="0" fontId="8" fillId="0" borderId="11" xfId="54" applyNumberFormat="1" applyFont="1" applyFill="1" applyBorder="1" applyAlignment="1" applyProtection="1">
      <alignment horizontal="center" vertical="center"/>
      <protection locked="0"/>
    </xf>
    <xf numFmtId="0" fontId="8" fillId="0" borderId="36" xfId="54" applyNumberFormat="1" applyFont="1" applyFill="1" applyBorder="1" applyAlignment="1" applyProtection="1">
      <alignment horizontal="center" vertical="center"/>
      <protection locked="0"/>
    </xf>
    <xf numFmtId="0" fontId="17" fillId="0" borderId="44" xfId="54" applyNumberFormat="1" applyFont="1" applyFill="1" applyBorder="1" applyAlignment="1" applyProtection="1">
      <alignment horizontal="left" vertical="center" wrapText="1"/>
      <protection locked="0"/>
    </xf>
    <xf numFmtId="0" fontId="15" fillId="0" borderId="39" xfId="54" applyNumberFormat="1" applyFont="1" applyFill="1" applyBorder="1" applyAlignment="1" applyProtection="1">
      <alignment horizontal="center" vertical="center"/>
      <protection locked="0"/>
    </xf>
    <xf numFmtId="0" fontId="17" fillId="0" borderId="45" xfId="54" applyNumberFormat="1" applyFont="1" applyFill="1" applyBorder="1" applyAlignment="1" applyProtection="1">
      <alignment horizontal="left" vertical="center" wrapText="1"/>
      <protection locked="0"/>
    </xf>
    <xf numFmtId="0" fontId="19" fillId="0" borderId="34" xfId="54" applyNumberFormat="1" applyFont="1" applyFill="1" applyBorder="1" applyAlignment="1">
      <alignment horizontal="center" vertical="center"/>
      <protection/>
    </xf>
    <xf numFmtId="0" fontId="15" fillId="0" borderId="40" xfId="54" applyNumberFormat="1" applyFont="1" applyFill="1" applyBorder="1" applyAlignment="1">
      <alignment horizontal="center" vertical="center"/>
      <protection/>
    </xf>
    <xf numFmtId="0" fontId="15" fillId="0" borderId="41" xfId="54" applyNumberFormat="1" applyFont="1" applyFill="1" applyBorder="1" applyAlignment="1">
      <alignment horizontal="center" vertical="center"/>
      <protection/>
    </xf>
    <xf numFmtId="0" fontId="19" fillId="0" borderId="39" xfId="54" applyNumberFormat="1" applyFont="1" applyFill="1" applyBorder="1" applyAlignment="1">
      <alignment horizontal="center" vertical="center"/>
      <protection/>
    </xf>
    <xf numFmtId="0" fontId="15" fillId="0" borderId="45" xfId="54" applyNumberFormat="1" applyFont="1" applyFill="1" applyBorder="1" applyAlignment="1" applyProtection="1">
      <alignment horizontal="center" vertical="center"/>
      <protection locked="0"/>
    </xf>
    <xf numFmtId="0" fontId="15" fillId="0" borderId="46" xfId="54" applyNumberFormat="1" applyFont="1" applyFill="1" applyBorder="1" applyAlignment="1" applyProtection="1">
      <alignment horizontal="center" vertical="center"/>
      <protection locked="0"/>
    </xf>
    <xf numFmtId="0" fontId="15" fillId="0" borderId="36" xfId="54" applyNumberFormat="1" applyFont="1" applyFill="1" applyBorder="1" applyAlignment="1">
      <alignment horizontal="center" vertical="center" wrapText="1"/>
      <protection/>
    </xf>
    <xf numFmtId="172" fontId="15" fillId="0" borderId="28" xfId="54" applyNumberFormat="1" applyFont="1" applyFill="1" applyBorder="1" applyAlignment="1">
      <alignment horizontal="center" vertical="center"/>
      <protection/>
    </xf>
    <xf numFmtId="172" fontId="15" fillId="0" borderId="29" xfId="54" applyNumberFormat="1" applyFont="1" applyFill="1" applyBorder="1" applyAlignment="1">
      <alignment horizontal="center" vertical="center"/>
      <protection/>
    </xf>
    <xf numFmtId="1" fontId="19" fillId="0" borderId="10" xfId="54" applyNumberFormat="1" applyFont="1" applyFill="1" applyBorder="1" applyAlignment="1">
      <alignment horizontal="center" vertical="center"/>
      <protection/>
    </xf>
    <xf numFmtId="0" fontId="15" fillId="0" borderId="47" xfId="54" applyNumberFormat="1" applyFont="1" applyFill="1" applyBorder="1" applyAlignment="1">
      <alignment horizontal="center" vertical="center"/>
      <protection/>
    </xf>
    <xf numFmtId="0" fontId="15" fillId="0" borderId="30" xfId="54" applyNumberFormat="1" applyFont="1" applyFill="1" applyBorder="1" applyAlignment="1" applyProtection="1">
      <alignment horizontal="center" vertical="center"/>
      <protection locked="0"/>
    </xf>
    <xf numFmtId="0" fontId="15" fillId="0" borderId="48" xfId="54" applyNumberFormat="1" applyFont="1" applyFill="1" applyBorder="1" applyAlignment="1">
      <alignment horizontal="center" vertical="center"/>
      <protection/>
    </xf>
    <xf numFmtId="0" fontId="19" fillId="0" borderId="38" xfId="54" applyNumberFormat="1" applyFont="1" applyFill="1" applyBorder="1" applyAlignment="1">
      <alignment horizontal="center" vertical="center"/>
      <protection/>
    </xf>
    <xf numFmtId="1" fontId="19" fillId="0" borderId="36" xfId="54" applyNumberFormat="1" applyFont="1" applyFill="1" applyBorder="1" applyAlignment="1">
      <alignment horizontal="center" vertical="center"/>
      <protection/>
    </xf>
    <xf numFmtId="0" fontId="19" fillId="0" borderId="49" xfId="54" applyNumberFormat="1" applyFont="1" applyFill="1" applyBorder="1" applyAlignment="1">
      <alignment horizontal="center" vertical="center"/>
      <protection/>
    </xf>
    <xf numFmtId="0" fontId="15" fillId="0" borderId="50" xfId="54" applyNumberFormat="1" applyFont="1" applyFill="1" applyBorder="1" applyAlignment="1">
      <alignment horizontal="center" vertical="center"/>
      <protection/>
    </xf>
    <xf numFmtId="0" fontId="15" fillId="0" borderId="11" xfId="54" applyNumberFormat="1" applyFont="1" applyFill="1" applyBorder="1" applyAlignment="1" applyProtection="1">
      <alignment horizontal="center" vertical="center"/>
      <protection locked="0"/>
    </xf>
    <xf numFmtId="0" fontId="15" fillId="0" borderId="11" xfId="54" applyNumberFormat="1" applyFont="1" applyFill="1" applyBorder="1" applyAlignment="1">
      <alignment horizontal="center" vertical="center"/>
      <protection/>
    </xf>
    <xf numFmtId="0" fontId="15" fillId="0" borderId="51" xfId="54" applyNumberFormat="1" applyFont="1" applyFill="1" applyBorder="1" applyAlignment="1">
      <alignment horizontal="center" vertical="center"/>
      <protection/>
    </xf>
    <xf numFmtId="0" fontId="15" fillId="0" borderId="52" xfId="54" applyNumberFormat="1" applyFont="1" applyFill="1" applyBorder="1" applyAlignment="1" applyProtection="1">
      <alignment horizontal="center" vertical="center"/>
      <protection locked="0"/>
    </xf>
    <xf numFmtId="0" fontId="19" fillId="0" borderId="45" xfId="54" applyNumberFormat="1" applyFont="1" applyFill="1" applyBorder="1" applyAlignment="1">
      <alignment horizontal="center" vertical="center"/>
      <protection/>
    </xf>
    <xf numFmtId="0" fontId="19" fillId="0" borderId="53" xfId="54" applyNumberFormat="1" applyFont="1" applyFill="1" applyBorder="1" applyAlignment="1">
      <alignment horizontal="center" vertical="center"/>
      <protection/>
    </xf>
    <xf numFmtId="0" fontId="19" fillId="0" borderId="54" xfId="54" applyNumberFormat="1" applyFont="1" applyFill="1" applyBorder="1" applyAlignment="1">
      <alignment horizontal="center" vertical="center"/>
      <protection/>
    </xf>
    <xf numFmtId="0" fontId="19" fillId="0" borderId="28" xfId="54" applyNumberFormat="1" applyFont="1" applyFill="1" applyBorder="1" applyAlignment="1" applyProtection="1">
      <alignment horizontal="center" vertical="center"/>
      <protection locked="0"/>
    </xf>
    <xf numFmtId="172" fontId="19" fillId="0" borderId="28" xfId="54" applyNumberFormat="1" applyFont="1" applyFill="1" applyBorder="1" applyAlignment="1">
      <alignment horizontal="center" vertical="center"/>
      <protection/>
    </xf>
    <xf numFmtId="0" fontId="15" fillId="0" borderId="28" xfId="54" applyNumberFormat="1" applyFont="1" applyFill="1" applyBorder="1" applyAlignment="1" applyProtection="1">
      <alignment horizontal="center" vertical="center"/>
      <protection locked="0"/>
    </xf>
    <xf numFmtId="0" fontId="15" fillId="0" borderId="43" xfId="54" applyNumberFormat="1" applyFont="1" applyFill="1" applyBorder="1" applyAlignment="1">
      <alignment horizontal="center" vertical="center"/>
      <protection/>
    </xf>
    <xf numFmtId="0" fontId="19" fillId="0" borderId="55" xfId="54" applyNumberFormat="1" applyFont="1" applyFill="1" applyBorder="1" applyAlignment="1">
      <alignment horizontal="center" vertical="center"/>
      <protection/>
    </xf>
    <xf numFmtId="0" fontId="19" fillId="0" borderId="56" xfId="54" applyNumberFormat="1" applyFont="1" applyFill="1" applyBorder="1" applyAlignment="1">
      <alignment horizontal="center" vertical="center"/>
      <protection/>
    </xf>
    <xf numFmtId="0" fontId="19" fillId="0" borderId="52" xfId="54" applyNumberFormat="1" applyFont="1" applyFill="1" applyBorder="1" applyAlignment="1">
      <alignment horizontal="center" vertical="center"/>
      <protection/>
    </xf>
    <xf numFmtId="0" fontId="19" fillId="0" borderId="26" xfId="54" applyNumberFormat="1" applyFont="1" applyFill="1" applyBorder="1" applyAlignment="1">
      <alignment horizontal="center" vertical="center"/>
      <protection/>
    </xf>
    <xf numFmtId="0" fontId="19" fillId="0" borderId="57" xfId="54" applyNumberFormat="1" applyFont="1" applyFill="1" applyBorder="1" applyAlignment="1">
      <alignment horizontal="center" vertical="center"/>
      <protection/>
    </xf>
    <xf numFmtId="0" fontId="17" fillId="0" borderId="26" xfId="54" applyNumberFormat="1" applyFont="1" applyFill="1" applyBorder="1" applyAlignment="1" applyProtection="1">
      <alignment horizontal="left" vertical="center" wrapText="1"/>
      <protection locked="0"/>
    </xf>
    <xf numFmtId="0" fontId="15" fillId="0" borderId="58" xfId="54" applyNumberFormat="1" applyFont="1" applyFill="1" applyBorder="1" applyAlignment="1" applyProtection="1">
      <alignment horizontal="center" vertical="center"/>
      <protection locked="0"/>
    </xf>
    <xf numFmtId="0" fontId="15" fillId="0" borderId="59" xfId="54" applyNumberFormat="1" applyFont="1" applyFill="1" applyBorder="1" applyAlignment="1" applyProtection="1">
      <alignment horizontal="center" vertical="center"/>
      <protection locked="0"/>
    </xf>
    <xf numFmtId="0" fontId="15" fillId="0" borderId="60" xfId="54" applyNumberFormat="1" applyFont="1" applyFill="1" applyBorder="1" applyAlignment="1" applyProtection="1">
      <alignment horizontal="center" vertical="center"/>
      <protection locked="0"/>
    </xf>
    <xf numFmtId="0" fontId="15" fillId="0" borderId="55" xfId="54" applyNumberFormat="1" applyFont="1" applyFill="1" applyBorder="1" applyAlignment="1" applyProtection="1">
      <alignment horizontal="center" vertical="center"/>
      <protection locked="0"/>
    </xf>
    <xf numFmtId="0" fontId="15" fillId="0" borderId="56" xfId="54" applyNumberFormat="1" applyFont="1" applyFill="1" applyBorder="1" applyAlignment="1" applyProtection="1">
      <alignment horizontal="center" vertical="center"/>
      <protection locked="0"/>
    </xf>
    <xf numFmtId="0" fontId="15" fillId="0" borderId="49" xfId="54" applyNumberFormat="1" applyFont="1" applyFill="1" applyBorder="1" applyAlignment="1" applyProtection="1">
      <alignment horizontal="center" vertical="center"/>
      <protection locked="0"/>
    </xf>
    <xf numFmtId="0" fontId="15" fillId="0" borderId="58" xfId="54" applyNumberFormat="1" applyFont="1" applyFill="1" applyBorder="1" applyAlignment="1">
      <alignment horizontal="center" vertical="center"/>
      <protection/>
    </xf>
    <xf numFmtId="0" fontId="15" fillId="0" borderId="59" xfId="54" applyNumberFormat="1" applyFont="1" applyFill="1" applyBorder="1" applyAlignment="1">
      <alignment horizontal="center" vertical="center"/>
      <protection/>
    </xf>
    <xf numFmtId="0" fontId="15" fillId="0" borderId="60" xfId="54" applyNumberFormat="1" applyFont="1" applyFill="1" applyBorder="1" applyAlignment="1">
      <alignment horizontal="center" vertical="center"/>
      <protection/>
    </xf>
    <xf numFmtId="0" fontId="15" fillId="0" borderId="55" xfId="54" applyNumberFormat="1" applyFont="1" applyFill="1" applyBorder="1" applyAlignment="1">
      <alignment horizontal="center" vertical="center"/>
      <protection/>
    </xf>
    <xf numFmtId="0" fontId="15" fillId="0" borderId="56" xfId="54" applyNumberFormat="1" applyFont="1" applyFill="1" applyBorder="1" applyAlignment="1">
      <alignment horizontal="center" vertical="center"/>
      <protection/>
    </xf>
    <xf numFmtId="0" fontId="15" fillId="0" borderId="49" xfId="54" applyNumberFormat="1" applyFont="1" applyFill="1" applyBorder="1" applyAlignment="1">
      <alignment horizontal="center" vertical="center"/>
      <protection/>
    </xf>
    <xf numFmtId="0" fontId="15" fillId="0" borderId="61" xfId="54" applyNumberFormat="1" applyFont="1" applyFill="1" applyBorder="1" applyAlignment="1">
      <alignment horizontal="center" vertical="center"/>
      <protection/>
    </xf>
    <xf numFmtId="0" fontId="15" fillId="0" borderId="45" xfId="54" applyNumberFormat="1" applyFont="1" applyFill="1" applyBorder="1" applyAlignment="1">
      <alignment horizontal="center" vertical="center"/>
      <protection/>
    </xf>
    <xf numFmtId="0" fontId="15" fillId="0" borderId="62" xfId="54" applyNumberFormat="1" applyFont="1" applyFill="1" applyBorder="1" applyAlignment="1">
      <alignment horizontal="center" vertical="center"/>
      <protection/>
    </xf>
    <xf numFmtId="172" fontId="15" fillId="0" borderId="59" xfId="54" applyNumberFormat="1" applyFont="1" applyFill="1" applyBorder="1" applyAlignment="1" applyProtection="1">
      <alignment horizontal="center" vertical="center"/>
      <protection locked="0"/>
    </xf>
    <xf numFmtId="172" fontId="15" fillId="0" borderId="60" xfId="54" applyNumberFormat="1" applyFont="1" applyFill="1" applyBorder="1" applyAlignment="1" applyProtection="1">
      <alignment horizontal="center" vertical="center"/>
      <protection locked="0"/>
    </xf>
    <xf numFmtId="172" fontId="15" fillId="0" borderId="56" xfId="54" applyNumberFormat="1" applyFont="1" applyFill="1" applyBorder="1" applyAlignment="1" applyProtection="1">
      <alignment horizontal="center" vertical="center"/>
      <protection locked="0"/>
    </xf>
    <xf numFmtId="172" fontId="15" fillId="0" borderId="49" xfId="54" applyNumberFormat="1" applyFont="1" applyFill="1" applyBorder="1" applyAlignment="1" applyProtection="1">
      <alignment horizontal="center" vertical="center"/>
      <protection locked="0"/>
    </xf>
    <xf numFmtId="0" fontId="17" fillId="0" borderId="41" xfId="54" applyNumberFormat="1" applyFont="1" applyFill="1" applyBorder="1" applyAlignment="1">
      <alignment horizontal="left" vertical="center" wrapText="1"/>
      <protection/>
    </xf>
    <xf numFmtId="0" fontId="15" fillId="0" borderId="41" xfId="54" applyNumberFormat="1" applyFont="1" applyFill="1" applyBorder="1" applyAlignment="1">
      <alignment horizontal="left" vertical="center" wrapText="1"/>
      <protection/>
    </xf>
    <xf numFmtId="0" fontId="16" fillId="0" borderId="40" xfId="54" applyNumberFormat="1" applyFont="1" applyFill="1" applyBorder="1" applyAlignment="1">
      <alignment horizontal="center" vertical="center"/>
      <protection/>
    </xf>
    <xf numFmtId="0" fontId="15" fillId="0" borderId="63" xfId="54" applyNumberFormat="1" applyFont="1" applyFill="1" applyBorder="1" applyAlignment="1">
      <alignment horizontal="center" vertical="center"/>
      <protection/>
    </xf>
    <xf numFmtId="0" fontId="27" fillId="34" borderId="0" xfId="54" applyFont="1" applyFill="1" applyBorder="1" applyAlignment="1" applyProtection="1">
      <alignment horizontal="center" vertical="center"/>
      <protection locked="0"/>
    </xf>
    <xf numFmtId="0" fontId="29" fillId="34" borderId="0" xfId="54" applyFont="1" applyFill="1" applyBorder="1" applyAlignment="1" applyProtection="1">
      <alignment horizontal="center" vertical="center" wrapText="1"/>
      <protection locked="0"/>
    </xf>
    <xf numFmtId="0" fontId="30" fillId="34" borderId="0" xfId="54" applyFont="1" applyFill="1" applyBorder="1" applyAlignment="1" applyProtection="1">
      <alignment horizontal="center" vertical="center" wrapText="1"/>
      <protection locked="0"/>
    </xf>
    <xf numFmtId="0" fontId="13" fillId="34" borderId="0" xfId="54" applyFont="1" applyFill="1" applyBorder="1" applyAlignment="1" applyProtection="1">
      <alignment horizontal="center"/>
      <protection locked="0"/>
    </xf>
    <xf numFmtId="0" fontId="30" fillId="34" borderId="57" xfId="54" applyNumberFormat="1" applyFont="1" applyFill="1" applyBorder="1" applyAlignment="1" applyProtection="1">
      <alignment horizontal="center" vertical="center" wrapText="1"/>
      <protection locked="0"/>
    </xf>
    <xf numFmtId="0" fontId="30" fillId="34" borderId="0" xfId="54" applyFont="1" applyFill="1" applyBorder="1" applyAlignment="1" applyProtection="1">
      <alignment horizontal="center" vertical="top"/>
      <protection locked="0"/>
    </xf>
    <xf numFmtId="0" fontId="34" fillId="34" borderId="57" xfId="54" applyNumberFormat="1" applyFont="1" applyFill="1" applyBorder="1" applyAlignment="1" applyProtection="1">
      <alignment horizontal="left" vertical="center" wrapText="1"/>
      <protection locked="0"/>
    </xf>
    <xf numFmtId="0" fontId="30" fillId="34" borderId="0" xfId="54" applyFont="1" applyFill="1" applyBorder="1" applyAlignment="1" applyProtection="1">
      <alignment horizontal="left" vertical="center"/>
      <protection locked="0"/>
    </xf>
    <xf numFmtId="0" fontId="34" fillId="34" borderId="57" xfId="54" applyNumberFormat="1" applyFont="1" applyFill="1" applyBorder="1" applyAlignment="1" applyProtection="1">
      <alignment horizontal="left" vertical="center"/>
      <protection locked="0"/>
    </xf>
    <xf numFmtId="0" fontId="31" fillId="34" borderId="57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54" applyFont="1">
      <alignment/>
      <protection/>
    </xf>
    <xf numFmtId="0" fontId="32" fillId="34" borderId="0" xfId="54" applyFont="1" applyFill="1" applyBorder="1" applyAlignment="1" applyProtection="1">
      <alignment horizontal="center" vertical="top"/>
      <protection locked="0"/>
    </xf>
    <xf numFmtId="0" fontId="33" fillId="34" borderId="0" xfId="54" applyFont="1" applyFill="1" applyBorder="1" applyAlignment="1" applyProtection="1">
      <alignment horizontal="center" vertical="center"/>
      <protection locked="0"/>
    </xf>
    <xf numFmtId="14" fontId="35" fillId="34" borderId="57" xfId="54" applyNumberFormat="1" applyFont="1" applyFill="1" applyBorder="1" applyAlignment="1" applyProtection="1">
      <alignment horizontal="left" vertical="center"/>
      <protection locked="0"/>
    </xf>
    <xf numFmtId="0" fontId="35" fillId="34" borderId="57" xfId="54" applyNumberFormat="1" applyFont="1" applyFill="1" applyBorder="1" applyAlignment="1" applyProtection="1">
      <alignment horizontal="left" vertical="center"/>
      <protection locked="0"/>
    </xf>
    <xf numFmtId="0" fontId="17" fillId="34" borderId="0" xfId="54" applyFont="1" applyFill="1" applyBorder="1" applyAlignment="1" applyProtection="1">
      <alignment horizontal="right" vertical="center"/>
      <protection locked="0"/>
    </xf>
    <xf numFmtId="14" fontId="34" fillId="34" borderId="57" xfId="54" applyNumberFormat="1" applyFont="1" applyFill="1" applyBorder="1" applyAlignment="1" applyProtection="1">
      <alignment horizontal="center" vertical="center"/>
      <protection locked="0"/>
    </xf>
    <xf numFmtId="0" fontId="34" fillId="34" borderId="57" xfId="54" applyNumberFormat="1" applyFont="1" applyFill="1" applyBorder="1" applyAlignment="1" applyProtection="1">
      <alignment horizontal="center" vertical="center"/>
      <protection locked="0"/>
    </xf>
    <xf numFmtId="0" fontId="32" fillId="34" borderId="0" xfId="54" applyFont="1" applyFill="1" applyBorder="1" applyAlignment="1" applyProtection="1">
      <alignment horizontal="left" vertical="top"/>
      <protection locked="0"/>
    </xf>
    <xf numFmtId="0" fontId="36" fillId="34" borderId="0" xfId="54" applyFont="1" applyFill="1" applyBorder="1" applyAlignment="1" applyProtection="1">
      <alignment horizontal="left" vertical="center"/>
      <protection locked="0"/>
    </xf>
    <xf numFmtId="0" fontId="33" fillId="34" borderId="0" xfId="54" applyFont="1" applyFill="1" applyBorder="1" applyAlignment="1" applyProtection="1">
      <alignment horizontal="left" vertical="center"/>
      <protection locked="0"/>
    </xf>
    <xf numFmtId="0" fontId="29" fillId="34" borderId="0" xfId="54" applyFont="1" applyFill="1" applyBorder="1" applyAlignment="1" applyProtection="1">
      <alignment horizontal="left" vertical="center"/>
      <protection locked="0"/>
    </xf>
    <xf numFmtId="0" fontId="7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1" xfId="54" applyNumberFormat="1" applyFont="1" applyBorder="1" applyAlignment="1" applyProtection="1">
      <alignment horizontal="center" vertical="center" textRotation="90"/>
      <protection locked="0"/>
    </xf>
    <xf numFmtId="0" fontId="0" fillId="0" borderId="36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6" fillId="34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1" xfId="54" applyNumberFormat="1" applyFont="1" applyFill="1" applyBorder="1" applyAlignment="1" applyProtection="1">
      <alignment horizontal="center" vertical="center"/>
      <protection locked="0"/>
    </xf>
    <xf numFmtId="0" fontId="8" fillId="0" borderId="36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/>
      <protection locked="0"/>
    </xf>
    <xf numFmtId="0" fontId="9" fillId="0" borderId="10" xfId="54" applyNumberFormat="1" applyFont="1" applyFill="1" applyBorder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7" fillId="0" borderId="0" xfId="54" applyFont="1" applyAlignment="1" applyProtection="1">
      <alignment horizontal="left" vertical="top"/>
      <protection locked="0"/>
    </xf>
    <xf numFmtId="0" fontId="12" fillId="0" borderId="10" xfId="54" applyNumberFormat="1" applyFont="1" applyBorder="1" applyAlignment="1" applyProtection="1">
      <alignment horizontal="center" vertical="center"/>
      <protection locked="0"/>
    </xf>
    <xf numFmtId="0" fontId="12" fillId="0" borderId="10" xfId="54" applyNumberFormat="1" applyFont="1" applyBorder="1" applyAlignment="1" applyProtection="1">
      <alignment horizontal="center" vertical="center" wrapText="1"/>
      <protection locked="0"/>
    </xf>
    <xf numFmtId="0" fontId="12" fillId="0" borderId="0" xfId="54" applyFont="1">
      <alignment/>
      <protection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26" fillId="0" borderId="10" xfId="54" applyNumberFormat="1" applyFont="1" applyFill="1" applyBorder="1" applyAlignment="1" applyProtection="1">
      <alignment horizontal="center" vertical="center"/>
      <protection locked="0"/>
    </xf>
    <xf numFmtId="0" fontId="3" fillId="0" borderId="10" xfId="54" applyNumberFormat="1" applyFont="1" applyFill="1" applyBorder="1" applyAlignment="1" applyProtection="1">
      <alignment horizontal="center" vertical="center"/>
      <protection locked="0"/>
    </xf>
    <xf numFmtId="0" fontId="20" fillId="0" borderId="10" xfId="54" applyNumberFormat="1" applyFont="1" applyFill="1" applyBorder="1" applyAlignment="1" applyProtection="1">
      <alignment horizontal="center" vertical="center"/>
      <protection locked="0"/>
    </xf>
    <xf numFmtId="0" fontId="21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54" applyNumberFormat="1" applyFont="1" applyFill="1" applyBorder="1" applyAlignment="1" applyProtection="1">
      <alignment horizontal="center" vertical="center"/>
      <protection locked="0"/>
    </xf>
    <xf numFmtId="0" fontId="6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45" xfId="54" applyNumberFormat="1" applyFont="1" applyFill="1" applyBorder="1" applyAlignment="1" applyProtection="1">
      <alignment horizontal="center" vertical="center"/>
      <protection locked="0"/>
    </xf>
    <xf numFmtId="0" fontId="0" fillId="0" borderId="34" xfId="54" applyNumberFormat="1" applyFont="1" applyFill="1" applyBorder="1" applyAlignment="1" applyProtection="1">
      <alignment horizontal="center" vertical="center"/>
      <protection locked="0"/>
    </xf>
    <xf numFmtId="0" fontId="0" fillId="0" borderId="39" xfId="54" applyNumberFormat="1" applyFont="1" applyFill="1" applyBorder="1" applyAlignment="1" applyProtection="1">
      <alignment horizontal="center" vertical="center"/>
      <protection locked="0"/>
    </xf>
    <xf numFmtId="0" fontId="15" fillId="0" borderId="43" xfId="54" applyNumberFormat="1" applyFont="1" applyFill="1" applyBorder="1" applyAlignment="1" applyProtection="1">
      <alignment horizontal="center" vertical="center" wrapText="1"/>
      <protection locked="0"/>
    </xf>
    <xf numFmtId="0" fontId="15" fillId="0" borderId="42" xfId="54" applyNumberFormat="1" applyFont="1" applyFill="1" applyBorder="1" applyAlignment="1" applyProtection="1">
      <alignment horizontal="center" vertical="center" wrapText="1"/>
      <protection locked="0"/>
    </xf>
    <xf numFmtId="0" fontId="15" fillId="0" borderId="64" xfId="54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54" applyNumberFormat="1" applyFont="1" applyFill="1" applyBorder="1" applyAlignment="1">
      <alignment horizontal="center" vertical="center" wrapText="1"/>
      <protection/>
    </xf>
    <xf numFmtId="0" fontId="15" fillId="0" borderId="10" xfId="54" applyNumberFormat="1" applyFont="1" applyFill="1" applyBorder="1" applyAlignment="1" applyProtection="1">
      <alignment horizontal="center" vertical="center"/>
      <protection locked="0"/>
    </xf>
    <xf numFmtId="0" fontId="19" fillId="0" borderId="10" xfId="54" applyNumberFormat="1" applyFont="1" applyFill="1" applyBorder="1" applyAlignment="1" applyProtection="1">
      <alignment horizontal="center" vertical="center"/>
      <protection locked="0"/>
    </xf>
    <xf numFmtId="0" fontId="15" fillId="0" borderId="10" xfId="54" applyNumberFormat="1" applyFont="1" applyFill="1" applyBorder="1" applyAlignment="1">
      <alignment horizontal="center" vertical="center"/>
      <protection/>
    </xf>
    <xf numFmtId="0" fontId="19" fillId="0" borderId="31" xfId="54" applyNumberFormat="1" applyFont="1" applyFill="1" applyBorder="1" applyAlignment="1">
      <alignment horizontal="center" vertical="center" wrapText="1"/>
      <protection/>
    </xf>
    <xf numFmtId="0" fontId="15" fillId="0" borderId="36" xfId="54" applyNumberFormat="1" applyFont="1" applyFill="1" applyBorder="1" applyAlignment="1">
      <alignment horizontal="center" vertical="center"/>
      <protection/>
    </xf>
    <xf numFmtId="0" fontId="24" fillId="34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34" borderId="10" xfId="54" applyFont="1" applyFill="1" applyBorder="1" applyAlignment="1" applyProtection="1">
      <alignment horizontal="center" vertical="center"/>
      <protection locked="0"/>
    </xf>
    <xf numFmtId="0" fontId="15" fillId="34" borderId="10" xfId="54" applyFont="1" applyFill="1" applyBorder="1" applyAlignment="1" applyProtection="1">
      <alignment horizontal="left" vertical="center" wrapText="1"/>
      <protection locked="0"/>
    </xf>
    <xf numFmtId="0" fontId="15" fillId="34" borderId="10" xfId="54" applyFont="1" applyFill="1" applyBorder="1" applyAlignment="1" applyProtection="1">
      <alignment horizontal="center" vertical="center" wrapText="1"/>
      <protection locked="0"/>
    </xf>
    <xf numFmtId="0" fontId="15" fillId="34" borderId="10" xfId="54" applyFont="1" applyFill="1" applyBorder="1" applyAlignment="1" applyProtection="1">
      <alignment horizontal="center" vertical="center"/>
      <protection locked="0"/>
    </xf>
    <xf numFmtId="0" fontId="25" fillId="34" borderId="11" xfId="54" applyFont="1" applyFill="1" applyBorder="1" applyAlignment="1" applyProtection="1">
      <alignment horizontal="center" vertical="center" textRotation="90" wrapText="1"/>
      <protection locked="0"/>
    </xf>
    <xf numFmtId="0" fontId="25" fillId="34" borderId="44" xfId="54" applyFont="1" applyFill="1" applyBorder="1" applyAlignment="1" applyProtection="1">
      <alignment horizontal="center" vertical="center" textRotation="90" wrapText="1"/>
      <protection locked="0"/>
    </xf>
    <xf numFmtId="0" fontId="25" fillId="34" borderId="36" xfId="54" applyFont="1" applyFill="1" applyBorder="1" applyAlignment="1" applyProtection="1">
      <alignment horizontal="center" vertical="center" textRotation="90" wrapText="1"/>
      <protection locked="0"/>
    </xf>
    <xf numFmtId="0" fontId="24" fillId="34" borderId="10" xfId="54" applyFont="1" applyFill="1" applyBorder="1" applyAlignment="1" applyProtection="1">
      <alignment horizontal="center" vertical="center" wrapText="1"/>
      <protection locked="0"/>
    </xf>
    <xf numFmtId="0" fontId="24" fillId="34" borderId="11" xfId="54" applyFont="1" applyFill="1" applyBorder="1" applyAlignment="1" applyProtection="1">
      <alignment horizontal="center" vertical="center" textRotation="90" wrapText="1"/>
      <protection locked="0"/>
    </xf>
    <xf numFmtId="0" fontId="24" fillId="34" borderId="36" xfId="54" applyFont="1" applyFill="1" applyBorder="1" applyAlignment="1" applyProtection="1">
      <alignment horizontal="center" vertical="center" textRotation="90" wrapText="1"/>
      <protection locked="0"/>
    </xf>
    <xf numFmtId="0" fontId="24" fillId="34" borderId="10" xfId="54" applyFont="1" applyFill="1" applyBorder="1" applyAlignment="1" applyProtection="1">
      <alignment horizontal="center" vertical="center"/>
      <protection locked="0"/>
    </xf>
    <xf numFmtId="0" fontId="24" fillId="34" borderId="45" xfId="54" applyFont="1" applyFill="1" applyBorder="1" applyAlignment="1" applyProtection="1">
      <alignment horizontal="center" vertical="center" wrapText="1"/>
      <protection locked="0"/>
    </xf>
    <xf numFmtId="0" fontId="24" fillId="34" borderId="34" xfId="54" applyFont="1" applyFill="1" applyBorder="1" applyAlignment="1" applyProtection="1">
      <alignment horizontal="center" vertical="center" wrapText="1"/>
      <protection locked="0"/>
    </xf>
    <xf numFmtId="0" fontId="24" fillId="34" borderId="39" xfId="54" applyFont="1" applyFill="1" applyBorder="1" applyAlignment="1" applyProtection="1">
      <alignment horizontal="center" vertical="center" wrapText="1"/>
      <protection locked="0"/>
    </xf>
    <xf numFmtId="0" fontId="24" fillId="34" borderId="10" xfId="54" applyFont="1" applyFill="1" applyBorder="1" applyAlignment="1" applyProtection="1">
      <alignment horizontal="center" vertical="center" textRotation="90"/>
      <protection locked="0"/>
    </xf>
    <xf numFmtId="0" fontId="19" fillId="0" borderId="28" xfId="54" applyNumberFormat="1" applyFont="1" applyFill="1" applyBorder="1" applyAlignment="1">
      <alignment horizontal="right" vertical="center"/>
      <protection/>
    </xf>
    <xf numFmtId="0" fontId="19" fillId="0" borderId="28" xfId="54" applyNumberFormat="1" applyFont="1" applyFill="1" applyBorder="1" applyAlignment="1">
      <alignment horizontal="center" vertical="center"/>
      <protection/>
    </xf>
    <xf numFmtId="0" fontId="19" fillId="0" borderId="29" xfId="54" applyNumberFormat="1" applyFont="1" applyFill="1" applyBorder="1" applyAlignment="1">
      <alignment horizontal="center" vertical="center" wrapText="1"/>
      <protection/>
    </xf>
    <xf numFmtId="0" fontId="19" fillId="0" borderId="27" xfId="54" applyNumberFormat="1" applyFont="1" applyFill="1" applyBorder="1" applyAlignment="1">
      <alignment horizontal="center" vertical="center" wrapText="1"/>
      <protection/>
    </xf>
    <xf numFmtId="0" fontId="19" fillId="0" borderId="10" xfId="54" applyNumberFormat="1" applyFont="1" applyFill="1" applyBorder="1" applyAlignment="1">
      <alignment horizontal="right" vertical="center"/>
      <protection/>
    </xf>
    <xf numFmtId="0" fontId="19" fillId="0" borderId="10" xfId="54" applyNumberFormat="1" applyFont="1" applyFill="1" applyBorder="1" applyAlignment="1">
      <alignment horizontal="center" vertical="center"/>
      <protection/>
    </xf>
    <xf numFmtId="0" fontId="19" fillId="0" borderId="32" xfId="54" applyNumberFormat="1" applyFont="1" applyFill="1" applyBorder="1" applyAlignment="1">
      <alignment horizontal="center" vertical="center" wrapText="1"/>
      <protection/>
    </xf>
    <xf numFmtId="0" fontId="19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5" fillId="0" borderId="28" xfId="54" applyNumberFormat="1" applyFont="1" applyFill="1" applyBorder="1" applyAlignment="1">
      <alignment horizontal="left" vertical="center" wrapText="1"/>
      <protection/>
    </xf>
    <xf numFmtId="0" fontId="15" fillId="0" borderId="35" xfId="54" applyNumberFormat="1" applyFont="1" applyFill="1" applyBorder="1" applyAlignment="1" applyProtection="1">
      <alignment horizontal="center" vertical="center" wrapText="1"/>
      <protection locked="0"/>
    </xf>
    <xf numFmtId="0" fontId="15" fillId="0" borderId="65" xfId="54" applyNumberFormat="1" applyFont="1" applyFill="1" applyBorder="1" applyAlignment="1">
      <alignment horizontal="center" vertical="center"/>
      <protection/>
    </xf>
    <xf numFmtId="0" fontId="17" fillId="0" borderId="10" xfId="54" applyNumberFormat="1" applyFont="1" applyFill="1" applyBorder="1" applyAlignment="1">
      <alignment horizontal="left" vertical="center" wrapText="1"/>
      <protection/>
    </xf>
    <xf numFmtId="0" fontId="15" fillId="0" borderId="10" xfId="54" applyNumberFormat="1" applyFont="1" applyFill="1" applyBorder="1" applyAlignment="1">
      <alignment horizontal="left" vertical="center" wrapText="1"/>
      <protection/>
    </xf>
    <xf numFmtId="0" fontId="2" fillId="34" borderId="10" xfId="53" applyFont="1" applyFill="1" applyBorder="1" applyAlignment="1" applyProtection="1">
      <alignment horizontal="center" vertical="center"/>
      <protection locked="0"/>
    </xf>
    <xf numFmtId="0" fontId="2" fillId="0" borderId="10" xfId="53" applyNumberFormat="1" applyFont="1" applyBorder="1" applyAlignment="1">
      <alignment horizontal="center" vertical="center"/>
      <protection/>
    </xf>
    <xf numFmtId="0" fontId="2" fillId="33" borderId="10" xfId="53" applyNumberFormat="1" applyFont="1" applyFill="1" applyBorder="1" applyAlignment="1" applyProtection="1">
      <alignment horizontal="center" vertical="center"/>
      <protection locked="0"/>
    </xf>
    <xf numFmtId="0" fontId="2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35" borderId="10" xfId="53" applyNumberFormat="1" applyFont="1" applyFill="1" applyBorder="1" applyAlignment="1">
      <alignment horizontal="center" vertical="center"/>
      <protection/>
    </xf>
    <xf numFmtId="0" fontId="5" fillId="34" borderId="10" xfId="53" applyFont="1" applyFill="1" applyBorder="1" applyAlignment="1" applyProtection="1">
      <alignment horizontal="center" vertical="center"/>
      <protection locked="0"/>
    </xf>
    <xf numFmtId="0" fontId="0" fillId="34" borderId="10" xfId="54" applyFont="1" applyFill="1" applyBorder="1" applyAlignment="1" applyProtection="1">
      <alignment horizontal="left" vertical="center"/>
      <protection locked="0"/>
    </xf>
    <xf numFmtId="0" fontId="0" fillId="34" borderId="11" xfId="54" applyFont="1" applyFill="1" applyBorder="1" applyAlignment="1" applyProtection="1">
      <alignment horizontal="left" vertical="center"/>
      <protection locked="0"/>
    </xf>
    <xf numFmtId="0" fontId="0" fillId="34" borderId="45" xfId="54" applyFont="1" applyFill="1" applyBorder="1" applyAlignment="1">
      <alignment horizontal="left" vertical="center" wrapText="1"/>
      <protection/>
    </xf>
    <xf numFmtId="0" fontId="0" fillId="34" borderId="24" xfId="54" applyFont="1" applyFill="1" applyBorder="1" applyAlignment="1">
      <alignment horizontal="left" vertical="center" wrapText="1"/>
      <protection/>
    </xf>
    <xf numFmtId="0" fontId="4" fillId="34" borderId="10" xfId="54" applyFont="1" applyFill="1" applyBorder="1" applyAlignment="1" applyProtection="1">
      <alignment horizontal="left" vertical="center"/>
      <protection locked="0"/>
    </xf>
    <xf numFmtId="0" fontId="4" fillId="34" borderId="11" xfId="54" applyFont="1" applyFill="1" applyBorder="1" applyAlignment="1" applyProtection="1">
      <alignment horizontal="left" vertical="center"/>
      <protection locked="0"/>
    </xf>
    <xf numFmtId="0" fontId="4" fillId="34" borderId="45" xfId="54" applyFont="1" applyFill="1" applyBorder="1" applyAlignment="1">
      <alignment horizontal="left" vertical="center" wrapText="1"/>
      <protection/>
    </xf>
    <xf numFmtId="0" fontId="4" fillId="34" borderId="24" xfId="54" applyFont="1" applyFill="1" applyBorder="1" applyAlignment="1">
      <alignment horizontal="left" vertical="center" wrapText="1"/>
      <protection/>
    </xf>
    <xf numFmtId="0" fontId="2" fillId="33" borderId="0" xfId="52" applyFont="1" applyFill="1" applyBorder="1" applyAlignment="1" applyProtection="1">
      <alignment horizontal="left" wrapText="1"/>
      <protection locked="0"/>
    </xf>
    <xf numFmtId="0" fontId="3" fillId="0" borderId="0" xfId="52" applyFont="1" applyAlignment="1" applyProtection="1">
      <alignment horizontal="left"/>
      <protection locked="0"/>
    </xf>
    <xf numFmtId="0" fontId="3" fillId="34" borderId="0" xfId="52" applyFont="1" applyFill="1" applyBorder="1" applyAlignment="1" applyProtection="1">
      <alignment horizontal="left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28"/>
  <sheetViews>
    <sheetView showGridLines="0" zoomScalePageLayoutView="0" workbookViewId="0" topLeftCell="A13">
      <selection activeCell="AX16" sqref="AX16"/>
    </sheetView>
  </sheetViews>
  <sheetFormatPr defaultColWidth="14.66015625" defaultRowHeight="13.5" customHeight="1"/>
  <cols>
    <col min="1" max="1" width="6.5" style="12" customWidth="1"/>
    <col min="2" max="48" width="3.33203125" style="12" customWidth="1"/>
    <col min="49" max="16384" width="14.66015625" style="12" customWidth="1"/>
  </cols>
  <sheetData>
    <row r="1" spans="1:48" ht="33.75" customHeight="1">
      <c r="A1" s="206" t="s">
        <v>314</v>
      </c>
      <c r="B1" s="206"/>
      <c r="C1" s="206"/>
      <c r="D1" s="206"/>
      <c r="E1" s="206"/>
      <c r="F1" s="206"/>
      <c r="G1" s="206"/>
      <c r="H1" s="206"/>
      <c r="I1" s="206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9"/>
    </row>
    <row r="2" spans="1:48" ht="15" customHeight="1">
      <c r="A2" s="207" t="s">
        <v>427</v>
      </c>
      <c r="B2" s="207"/>
      <c r="C2" s="207"/>
      <c r="D2" s="207"/>
      <c r="E2" s="207"/>
      <c r="F2" s="207"/>
      <c r="G2" s="207"/>
      <c r="H2" s="207"/>
      <c r="I2" s="207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9"/>
    </row>
    <row r="3" spans="1:48" ht="15" customHeight="1">
      <c r="A3" s="207"/>
      <c r="B3" s="207"/>
      <c r="C3" s="207"/>
      <c r="D3" s="207"/>
      <c r="E3" s="207"/>
      <c r="F3" s="207"/>
      <c r="G3" s="207"/>
      <c r="H3" s="207"/>
      <c r="I3" s="207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9"/>
    </row>
    <row r="4" spans="1:48" ht="15" customHeight="1">
      <c r="A4" s="208" t="s">
        <v>428</v>
      </c>
      <c r="B4" s="208"/>
      <c r="C4" s="208"/>
      <c r="D4" s="208"/>
      <c r="E4" s="208"/>
      <c r="F4" s="208"/>
      <c r="G4" s="208"/>
      <c r="H4" s="208"/>
      <c r="I4" s="208"/>
      <c r="J4" s="209" t="s">
        <v>315</v>
      </c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</row>
    <row r="5" spans="1:48" ht="15" customHeight="1">
      <c r="A5" s="208"/>
      <c r="B5" s="208"/>
      <c r="C5" s="208"/>
      <c r="D5" s="208"/>
      <c r="E5" s="208"/>
      <c r="F5" s="208"/>
      <c r="G5" s="208"/>
      <c r="H5" s="208"/>
      <c r="I5" s="208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</row>
    <row r="6" spans="1:48" ht="11.25" customHeight="1">
      <c r="A6" s="210"/>
      <c r="B6" s="210"/>
      <c r="C6" s="210"/>
      <c r="D6" s="210"/>
      <c r="E6" s="210"/>
      <c r="F6" s="210"/>
      <c r="G6" s="210"/>
      <c r="H6" s="210"/>
      <c r="I6" s="210"/>
      <c r="J6" s="211" t="s">
        <v>316</v>
      </c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</row>
    <row r="7" spans="1:48" ht="11.25" customHeight="1">
      <c r="A7" s="210"/>
      <c r="B7" s="210"/>
      <c r="C7" s="210"/>
      <c r="D7" s="210"/>
      <c r="E7" s="210"/>
      <c r="F7" s="210"/>
      <c r="G7" s="210"/>
      <c r="H7" s="210"/>
      <c r="I7" s="210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</row>
    <row r="8" spans="1:48" ht="12" customHeight="1">
      <c r="A8" s="208"/>
      <c r="B8" s="208"/>
      <c r="C8" s="208"/>
      <c r="D8" s="208"/>
      <c r="E8" s="208"/>
      <c r="F8" s="208"/>
      <c r="G8" s="208"/>
      <c r="H8" s="208"/>
      <c r="I8" s="208"/>
      <c r="J8" s="215" t="s">
        <v>317</v>
      </c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</row>
    <row r="9" spans="1:48" ht="12" customHeight="1">
      <c r="A9" s="138"/>
      <c r="B9" s="138"/>
      <c r="C9" s="138"/>
      <c r="D9" s="138"/>
      <c r="E9" s="138"/>
      <c r="F9" s="138"/>
      <c r="G9" s="138"/>
      <c r="H9" s="138"/>
      <c r="I9" s="138"/>
      <c r="J9" s="215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</row>
    <row r="10" spans="1:48" ht="12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215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</row>
    <row r="11" spans="1:48" ht="15.7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</row>
    <row r="12" spans="1:48" ht="13.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217" t="s">
        <v>318</v>
      </c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</row>
    <row r="13" spans="1:48" ht="13.5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</row>
    <row r="14" spans="1:48" ht="9.75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218" t="s">
        <v>319</v>
      </c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</row>
    <row r="15" spans="1:48" ht="8.25" customHeight="1">
      <c r="A15" s="138"/>
      <c r="B15" s="138"/>
      <c r="C15" s="138"/>
      <c r="D15" s="138"/>
      <c r="E15" s="138"/>
      <c r="F15" s="138"/>
      <c r="G15" s="138"/>
      <c r="H15" s="138"/>
      <c r="I15" s="13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</row>
    <row r="16" spans="1:48" ht="18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219">
        <v>38391</v>
      </c>
      <c r="K16" s="220"/>
      <c r="L16" s="220"/>
      <c r="M16" s="220"/>
      <c r="N16" s="220"/>
      <c r="O16" s="138"/>
      <c r="P16" s="220" t="s">
        <v>373</v>
      </c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</row>
    <row r="17" spans="1:48" ht="18.75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224" t="s">
        <v>320</v>
      </c>
      <c r="K17" s="224"/>
      <c r="L17" s="224"/>
      <c r="M17" s="224"/>
      <c r="N17" s="224"/>
      <c r="O17" s="224"/>
      <c r="P17" s="224" t="s">
        <v>321</v>
      </c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</row>
    <row r="18" spans="1:48" ht="18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213" t="s">
        <v>322</v>
      </c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142"/>
      <c r="Y18" s="143"/>
      <c r="Z18" s="213" t="s">
        <v>323</v>
      </c>
      <c r="AA18" s="213"/>
      <c r="AB18" s="213"/>
      <c r="AC18" s="213"/>
      <c r="AD18" s="214" t="s">
        <v>324</v>
      </c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</row>
    <row r="19" spans="1:48" ht="19.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225" t="s">
        <v>325</v>
      </c>
      <c r="K19" s="225"/>
      <c r="L19" s="225"/>
      <c r="M19" s="225"/>
      <c r="N19" s="225"/>
      <c r="O19" s="225"/>
      <c r="P19" s="212" t="s">
        <v>372</v>
      </c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</row>
    <row r="20" spans="1:48" ht="18.7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213" t="s">
        <v>326</v>
      </c>
      <c r="K20" s="213"/>
      <c r="L20" s="213"/>
      <c r="M20" s="213"/>
      <c r="N20" s="213"/>
      <c r="O20" s="213"/>
      <c r="P20" s="214" t="s">
        <v>426</v>
      </c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9"/>
    </row>
    <row r="21" spans="1:48" ht="12.75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40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40"/>
      <c r="Z21" s="140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40"/>
      <c r="AS21" s="138"/>
      <c r="AT21" s="138"/>
      <c r="AU21" s="138"/>
      <c r="AV21" s="139"/>
    </row>
    <row r="22" spans="1:48" ht="16.5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213" t="s">
        <v>327</v>
      </c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138"/>
      <c r="W22" s="214" t="s">
        <v>368</v>
      </c>
      <c r="X22" s="214"/>
      <c r="Y22" s="214"/>
      <c r="Z22" s="214"/>
      <c r="AA22" s="214"/>
      <c r="AB22" s="138"/>
      <c r="AC22" s="138"/>
      <c r="AD22" s="226" t="s">
        <v>328</v>
      </c>
      <c r="AE22" s="226"/>
      <c r="AF22" s="226"/>
      <c r="AG22" s="226"/>
      <c r="AH22" s="226"/>
      <c r="AI22" s="226"/>
      <c r="AJ22" s="226"/>
      <c r="AK22" s="226"/>
      <c r="AL22" s="226"/>
      <c r="AM22" s="226"/>
      <c r="AN22" s="220">
        <v>2018</v>
      </c>
      <c r="AO22" s="220"/>
      <c r="AP22" s="220"/>
      <c r="AQ22" s="220"/>
      <c r="AR22" s="140"/>
      <c r="AS22" s="138"/>
      <c r="AT22" s="138"/>
      <c r="AU22" s="138"/>
      <c r="AV22" s="139"/>
    </row>
    <row r="23" spans="1:48" ht="11.25" customHeight="1">
      <c r="A23" s="138"/>
      <c r="B23" s="138"/>
      <c r="C23" s="138"/>
      <c r="D23" s="138"/>
      <c r="E23" s="138"/>
      <c r="F23" s="138"/>
      <c r="G23" s="138"/>
      <c r="H23" s="221"/>
      <c r="I23" s="221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9"/>
    </row>
    <row r="24" spans="1:48" ht="17.25" customHeight="1">
      <c r="A24" s="138"/>
      <c r="B24" s="138"/>
      <c r="C24" s="138"/>
      <c r="D24" s="138"/>
      <c r="E24" s="138"/>
      <c r="F24" s="138"/>
      <c r="G24" s="138"/>
      <c r="H24" s="221"/>
      <c r="I24" s="221"/>
      <c r="J24" s="227" t="s">
        <v>329</v>
      </c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12" t="s">
        <v>330</v>
      </c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</row>
    <row r="25" spans="1:48" ht="15.7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224" t="s">
        <v>331</v>
      </c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</row>
    <row r="26" spans="1:48" ht="7.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</row>
    <row r="27" spans="1:48" ht="18.75" customHeight="1">
      <c r="A27" s="138"/>
      <c r="B27" s="138"/>
      <c r="C27" s="138"/>
      <c r="D27" s="138"/>
      <c r="E27" s="138"/>
      <c r="F27" s="138"/>
      <c r="G27" s="138"/>
      <c r="H27" s="138"/>
      <c r="I27" s="141"/>
      <c r="J27" s="226" t="s">
        <v>332</v>
      </c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1" t="s">
        <v>333</v>
      </c>
      <c r="V27" s="221"/>
      <c r="W27" s="222">
        <v>43111</v>
      </c>
      <c r="X27" s="223"/>
      <c r="Y27" s="223"/>
      <c r="Z27" s="223"/>
      <c r="AA27" s="223"/>
      <c r="AB27" s="221" t="s">
        <v>334</v>
      </c>
      <c r="AC27" s="221"/>
      <c r="AD27" s="223">
        <v>25</v>
      </c>
      <c r="AE27" s="223"/>
      <c r="AF27" s="223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9"/>
    </row>
    <row r="28" spans="1:48" ht="16.5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9"/>
    </row>
  </sheetData>
  <sheetProtection/>
  <mergeCells count="35">
    <mergeCell ref="J22:U22"/>
    <mergeCell ref="W22:AA22"/>
    <mergeCell ref="AD22:AM22"/>
    <mergeCell ref="AD27:AF27"/>
    <mergeCell ref="H23:I24"/>
    <mergeCell ref="J24:AC24"/>
    <mergeCell ref="AD24:AV24"/>
    <mergeCell ref="AD25:AV26"/>
    <mergeCell ref="J26:AC26"/>
    <mergeCell ref="J27:T27"/>
    <mergeCell ref="U27:V27"/>
    <mergeCell ref="W27:AA27"/>
    <mergeCell ref="AB27:AC27"/>
    <mergeCell ref="AN22:AQ22"/>
    <mergeCell ref="J17:O17"/>
    <mergeCell ref="P17:AV17"/>
    <mergeCell ref="J18:W18"/>
    <mergeCell ref="Z18:AC18"/>
    <mergeCell ref="AD18:AV18"/>
    <mergeCell ref="J19:O19"/>
    <mergeCell ref="P19:AV19"/>
    <mergeCell ref="J20:O20"/>
    <mergeCell ref="P20:AA20"/>
    <mergeCell ref="A8:I8"/>
    <mergeCell ref="J8:AV11"/>
    <mergeCell ref="J12:AV13"/>
    <mergeCell ref="J14:AV15"/>
    <mergeCell ref="J16:N16"/>
    <mergeCell ref="P16:AV16"/>
    <mergeCell ref="A1:I1"/>
    <mergeCell ref="A2:I3"/>
    <mergeCell ref="A4:I5"/>
    <mergeCell ref="J4:AV5"/>
    <mergeCell ref="A6:I7"/>
    <mergeCell ref="J6:AV7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36"/>
  <sheetViews>
    <sheetView showGridLines="0" zoomScalePageLayoutView="0" workbookViewId="0" topLeftCell="A13">
      <selection activeCell="BK24" sqref="BK24"/>
    </sheetView>
  </sheetViews>
  <sheetFormatPr defaultColWidth="14.66015625" defaultRowHeight="13.5" customHeight="1"/>
  <cols>
    <col min="1" max="1" width="5.66015625" style="12" customWidth="1"/>
    <col min="2" max="2" width="3" style="12" customWidth="1"/>
    <col min="3" max="3" width="2.5" style="12" customWidth="1"/>
    <col min="4" max="4" width="2.66015625" style="12" customWidth="1"/>
    <col min="5" max="7" width="3.33203125" style="12" customWidth="1"/>
    <col min="8" max="9" width="2.5" style="12" customWidth="1"/>
    <col min="10" max="10" width="2.33203125" style="12" customWidth="1"/>
    <col min="11" max="11" width="2.83203125" style="12" customWidth="1"/>
    <col min="12" max="13" width="3.33203125" style="12" customWidth="1"/>
    <col min="14" max="14" width="2.33203125" style="12" customWidth="1"/>
    <col min="15" max="15" width="2.66015625" style="12" customWidth="1"/>
    <col min="16" max="16" width="2.33203125" style="12" customWidth="1"/>
    <col min="17" max="19" width="3.33203125" style="12" customWidth="1"/>
    <col min="20" max="20" width="2.66015625" style="12" customWidth="1"/>
    <col min="21" max="21" width="2.5" style="12" customWidth="1"/>
    <col min="22" max="23" width="2.66015625" style="12" customWidth="1"/>
    <col min="24" max="24" width="2.33203125" style="12" customWidth="1"/>
    <col min="25" max="26" width="2.66015625" style="12" customWidth="1"/>
    <col min="27" max="27" width="2.83203125" style="12" customWidth="1"/>
    <col min="28" max="28" width="2.66015625" style="12" customWidth="1"/>
    <col min="29" max="29" width="2.16015625" style="12" customWidth="1"/>
    <col min="30" max="30" width="3.33203125" style="12" customWidth="1"/>
    <col min="31" max="31" width="2.83203125" style="12" customWidth="1"/>
    <col min="32" max="32" width="3.33203125" style="12" customWidth="1"/>
    <col min="33" max="33" width="3" style="12" customWidth="1"/>
    <col min="34" max="35" width="3.33203125" style="12" customWidth="1"/>
    <col min="36" max="37" width="2.83203125" style="12" customWidth="1"/>
    <col min="38" max="38" width="3.16015625" style="12" customWidth="1"/>
    <col min="39" max="39" width="3" style="12" customWidth="1"/>
    <col min="40" max="44" width="3.33203125" style="12" customWidth="1"/>
    <col min="45" max="45" width="3" style="12" customWidth="1"/>
    <col min="46" max="46" width="2.83203125" style="12" customWidth="1"/>
    <col min="47" max="47" width="2.66015625" style="12" customWidth="1"/>
    <col min="48" max="48" width="2.5" style="12" customWidth="1"/>
    <col min="49" max="49" width="3" style="12" customWidth="1"/>
    <col min="50" max="50" width="2.5" style="12" customWidth="1"/>
    <col min="51" max="53" width="3.33203125" style="12" customWidth="1"/>
    <col min="54" max="54" width="2" style="12" customWidth="1"/>
    <col min="55" max="55" width="3.33203125" style="12" customWidth="1"/>
    <col min="56" max="57" width="2.5" style="12" customWidth="1"/>
    <col min="58" max="58" width="1.0078125" style="12" customWidth="1"/>
    <col min="59" max="59" width="3" style="12" customWidth="1"/>
    <col min="60" max="60" width="1.83203125" style="12" customWidth="1"/>
    <col min="61" max="61" width="3.16015625" style="12" customWidth="1"/>
    <col min="62" max="62" width="10.5" style="12" customWidth="1"/>
    <col min="63" max="16384" width="14.66015625" style="12" customWidth="1"/>
  </cols>
  <sheetData>
    <row r="1" spans="1:34" ht="7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17" ht="19.5" customHeight="1">
      <c r="A2" s="228" t="s">
        <v>237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</row>
    <row r="3" spans="1:53" ht="11.25" customHeight="1">
      <c r="A3" s="229" t="s">
        <v>238</v>
      </c>
      <c r="B3" s="229" t="s">
        <v>239</v>
      </c>
      <c r="C3" s="229"/>
      <c r="D3" s="229"/>
      <c r="E3" s="229"/>
      <c r="F3" s="230" t="s">
        <v>240</v>
      </c>
      <c r="G3" s="229" t="s">
        <v>241</v>
      </c>
      <c r="H3" s="229"/>
      <c r="I3" s="229"/>
      <c r="J3" s="230" t="s">
        <v>242</v>
      </c>
      <c r="K3" s="229" t="s">
        <v>243</v>
      </c>
      <c r="L3" s="229"/>
      <c r="M3" s="229"/>
      <c r="N3" s="59"/>
      <c r="O3" s="229" t="s">
        <v>244</v>
      </c>
      <c r="P3" s="229"/>
      <c r="Q3" s="229"/>
      <c r="R3" s="229"/>
      <c r="S3" s="230" t="s">
        <v>245</v>
      </c>
      <c r="T3" s="229" t="s">
        <v>246</v>
      </c>
      <c r="U3" s="229"/>
      <c r="V3" s="229"/>
      <c r="W3" s="230" t="s">
        <v>247</v>
      </c>
      <c r="X3" s="229" t="s">
        <v>248</v>
      </c>
      <c r="Y3" s="229"/>
      <c r="Z3" s="229"/>
      <c r="AA3" s="230" t="s">
        <v>249</v>
      </c>
      <c r="AB3" s="229" t="s">
        <v>250</v>
      </c>
      <c r="AC3" s="229"/>
      <c r="AD3" s="229"/>
      <c r="AE3" s="229"/>
      <c r="AF3" s="230" t="s">
        <v>251</v>
      </c>
      <c r="AG3" s="229" t="s">
        <v>252</v>
      </c>
      <c r="AH3" s="229"/>
      <c r="AI3" s="229"/>
      <c r="AJ3" s="230" t="s">
        <v>253</v>
      </c>
      <c r="AK3" s="229" t="s">
        <v>254</v>
      </c>
      <c r="AL3" s="229"/>
      <c r="AM3" s="229"/>
      <c r="AN3" s="229"/>
      <c r="AO3" s="229" t="s">
        <v>255</v>
      </c>
      <c r="AP3" s="229"/>
      <c r="AQ3" s="229"/>
      <c r="AR3" s="229"/>
      <c r="AS3" s="230" t="s">
        <v>256</v>
      </c>
      <c r="AT3" s="229" t="s">
        <v>257</v>
      </c>
      <c r="AU3" s="229"/>
      <c r="AV3" s="229"/>
      <c r="AW3" s="230" t="s">
        <v>258</v>
      </c>
      <c r="AX3" s="229" t="s">
        <v>259</v>
      </c>
      <c r="AY3" s="229"/>
      <c r="AZ3" s="229"/>
      <c r="BA3" s="229"/>
    </row>
    <row r="4" spans="1:53" ht="60.75" customHeight="1">
      <c r="A4" s="229"/>
      <c r="B4" s="66" t="s">
        <v>260</v>
      </c>
      <c r="C4" s="66" t="s">
        <v>261</v>
      </c>
      <c r="D4" s="66" t="s">
        <v>262</v>
      </c>
      <c r="E4" s="66" t="s">
        <v>263</v>
      </c>
      <c r="F4" s="231"/>
      <c r="G4" s="66" t="s">
        <v>264</v>
      </c>
      <c r="H4" s="66" t="s">
        <v>265</v>
      </c>
      <c r="I4" s="66" t="s">
        <v>266</v>
      </c>
      <c r="J4" s="231"/>
      <c r="K4" s="66" t="s">
        <v>267</v>
      </c>
      <c r="L4" s="66" t="s">
        <v>268</v>
      </c>
      <c r="M4" s="66" t="s">
        <v>269</v>
      </c>
      <c r="N4" s="66" t="s">
        <v>270</v>
      </c>
      <c r="O4" s="66" t="s">
        <v>260</v>
      </c>
      <c r="P4" s="66" t="s">
        <v>261</v>
      </c>
      <c r="Q4" s="66" t="s">
        <v>262</v>
      </c>
      <c r="R4" s="66" t="s">
        <v>263</v>
      </c>
      <c r="S4" s="231"/>
      <c r="T4" s="66" t="s">
        <v>271</v>
      </c>
      <c r="U4" s="66" t="s">
        <v>272</v>
      </c>
      <c r="V4" s="66" t="s">
        <v>273</v>
      </c>
      <c r="W4" s="231"/>
      <c r="X4" s="66" t="s">
        <v>274</v>
      </c>
      <c r="Y4" s="66" t="s">
        <v>275</v>
      </c>
      <c r="Z4" s="66" t="s">
        <v>276</v>
      </c>
      <c r="AA4" s="231"/>
      <c r="AB4" s="66" t="s">
        <v>274</v>
      </c>
      <c r="AC4" s="66" t="s">
        <v>275</v>
      </c>
      <c r="AD4" s="66" t="s">
        <v>276</v>
      </c>
      <c r="AE4" s="66" t="s">
        <v>277</v>
      </c>
      <c r="AF4" s="231"/>
      <c r="AG4" s="66" t="s">
        <v>264</v>
      </c>
      <c r="AH4" s="66" t="s">
        <v>265</v>
      </c>
      <c r="AI4" s="66" t="s">
        <v>266</v>
      </c>
      <c r="AJ4" s="231"/>
      <c r="AK4" s="66" t="s">
        <v>278</v>
      </c>
      <c r="AL4" s="66" t="s">
        <v>279</v>
      </c>
      <c r="AM4" s="66" t="s">
        <v>280</v>
      </c>
      <c r="AN4" s="66" t="s">
        <v>281</v>
      </c>
      <c r="AO4" s="66" t="s">
        <v>260</v>
      </c>
      <c r="AP4" s="66" t="s">
        <v>261</v>
      </c>
      <c r="AQ4" s="66" t="s">
        <v>262</v>
      </c>
      <c r="AR4" s="66" t="s">
        <v>263</v>
      </c>
      <c r="AS4" s="231"/>
      <c r="AT4" s="66" t="s">
        <v>264</v>
      </c>
      <c r="AU4" s="66" t="s">
        <v>265</v>
      </c>
      <c r="AV4" s="66" t="s">
        <v>266</v>
      </c>
      <c r="AW4" s="231"/>
      <c r="AX4" s="66" t="s">
        <v>267</v>
      </c>
      <c r="AY4" s="66" t="s">
        <v>268</v>
      </c>
      <c r="AZ4" s="66" t="s">
        <v>269</v>
      </c>
      <c r="BA4" s="67" t="s">
        <v>282</v>
      </c>
    </row>
    <row r="5" spans="1:53" ht="9.75" customHeight="1">
      <c r="A5" s="229"/>
      <c r="B5" s="60" t="s">
        <v>10</v>
      </c>
      <c r="C5" s="60" t="s">
        <v>13</v>
      </c>
      <c r="D5" s="60" t="s">
        <v>18</v>
      </c>
      <c r="E5" s="60" t="s">
        <v>22</v>
      </c>
      <c r="F5" s="60" t="s">
        <v>25</v>
      </c>
      <c r="G5" s="60" t="s">
        <v>20</v>
      </c>
      <c r="H5" s="60" t="s">
        <v>8</v>
      </c>
      <c r="I5" s="60" t="s">
        <v>32</v>
      </c>
      <c r="J5" s="60" t="s">
        <v>35</v>
      </c>
      <c r="K5" s="60" t="s">
        <v>38</v>
      </c>
      <c r="L5" s="60" t="s">
        <v>43</v>
      </c>
      <c r="M5" s="60" t="s">
        <v>46</v>
      </c>
      <c r="N5" s="60" t="s">
        <v>49</v>
      </c>
      <c r="O5" s="60" t="s">
        <v>52</v>
      </c>
      <c r="P5" s="60" t="s">
        <v>55</v>
      </c>
      <c r="Q5" s="60" t="s">
        <v>58</v>
      </c>
      <c r="R5" s="60" t="s">
        <v>61</v>
      </c>
      <c r="S5" s="60" t="s">
        <v>64</v>
      </c>
      <c r="T5" s="60" t="s">
        <v>67</v>
      </c>
      <c r="U5" s="60" t="s">
        <v>70</v>
      </c>
      <c r="V5" s="60" t="s">
        <v>73</v>
      </c>
      <c r="W5" s="60" t="s">
        <v>80</v>
      </c>
      <c r="X5" s="60" t="s">
        <v>84</v>
      </c>
      <c r="Y5" s="60" t="s">
        <v>87</v>
      </c>
      <c r="Z5" s="60" t="s">
        <v>90</v>
      </c>
      <c r="AA5" s="60" t="s">
        <v>93</v>
      </c>
      <c r="AB5" s="60" t="s">
        <v>96</v>
      </c>
      <c r="AC5" s="60" t="s">
        <v>101</v>
      </c>
      <c r="AD5" s="60" t="s">
        <v>105</v>
      </c>
      <c r="AE5" s="60" t="s">
        <v>108</v>
      </c>
      <c r="AF5" s="60" t="s">
        <v>113</v>
      </c>
      <c r="AG5" s="60" t="s">
        <v>117</v>
      </c>
      <c r="AH5" s="60" t="s">
        <v>121</v>
      </c>
      <c r="AI5" s="60" t="s">
        <v>125</v>
      </c>
      <c r="AJ5" s="60" t="s">
        <v>128</v>
      </c>
      <c r="AK5" s="60" t="s">
        <v>132</v>
      </c>
      <c r="AL5" s="60" t="s">
        <v>171</v>
      </c>
      <c r="AM5" s="60" t="s">
        <v>172</v>
      </c>
      <c r="AN5" s="60" t="s">
        <v>173</v>
      </c>
      <c r="AO5" s="60" t="s">
        <v>174</v>
      </c>
      <c r="AP5" s="60" t="s">
        <v>175</v>
      </c>
      <c r="AQ5" s="60" t="s">
        <v>176</v>
      </c>
      <c r="AR5" s="60" t="s">
        <v>177</v>
      </c>
      <c r="AS5" s="60" t="s">
        <v>178</v>
      </c>
      <c r="AT5" s="60" t="s">
        <v>179</v>
      </c>
      <c r="AU5" s="60" t="s">
        <v>180</v>
      </c>
      <c r="AV5" s="60" t="s">
        <v>181</v>
      </c>
      <c r="AW5" s="60" t="s">
        <v>182</v>
      </c>
      <c r="AX5" s="60" t="s">
        <v>183</v>
      </c>
      <c r="AY5" s="60" t="s">
        <v>184</v>
      </c>
      <c r="AZ5" s="60" t="s">
        <v>185</v>
      </c>
      <c r="BA5" s="62" t="s">
        <v>186</v>
      </c>
    </row>
    <row r="6" spans="1:53" ht="2.25" customHeight="1">
      <c r="A6" s="60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</row>
    <row r="7" spans="1:55" ht="10.5" customHeight="1">
      <c r="A7" s="233" t="s">
        <v>283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 t="s">
        <v>284</v>
      </c>
      <c r="S7" s="144" t="s">
        <v>285</v>
      </c>
      <c r="T7" s="235" t="s">
        <v>285</v>
      </c>
      <c r="U7" s="235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 t="s">
        <v>284</v>
      </c>
      <c r="AS7" s="234" t="s">
        <v>285</v>
      </c>
      <c r="AT7" s="234" t="s">
        <v>285</v>
      </c>
      <c r="AU7" s="234" t="s">
        <v>285</v>
      </c>
      <c r="AV7" s="234" t="s">
        <v>285</v>
      </c>
      <c r="AW7" s="234" t="s">
        <v>285</v>
      </c>
      <c r="AX7" s="234" t="s">
        <v>285</v>
      </c>
      <c r="AY7" s="234" t="s">
        <v>285</v>
      </c>
      <c r="AZ7" s="234" t="s">
        <v>285</v>
      </c>
      <c r="BA7" s="234" t="s">
        <v>285</v>
      </c>
      <c r="BB7" s="63"/>
      <c r="BC7" s="61"/>
    </row>
    <row r="8" spans="1:53" ht="10.5" customHeight="1">
      <c r="A8" s="233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145"/>
      <c r="T8" s="236"/>
      <c r="U8" s="236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</row>
    <row r="9" spans="1:53" ht="2.25" customHeight="1">
      <c r="A9" s="60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</row>
    <row r="10" spans="1:61" ht="10.5" customHeight="1">
      <c r="A10" s="233" t="s">
        <v>286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5" t="s">
        <v>284</v>
      </c>
      <c r="S10" s="235" t="s">
        <v>285</v>
      </c>
      <c r="T10" s="235" t="s">
        <v>285</v>
      </c>
      <c r="U10" s="235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 t="s">
        <v>6</v>
      </c>
      <c r="AN10" s="234" t="s">
        <v>6</v>
      </c>
      <c r="AO10" s="234" t="s">
        <v>6</v>
      </c>
      <c r="AP10" s="234" t="s">
        <v>6</v>
      </c>
      <c r="AQ10" s="234" t="s">
        <v>6</v>
      </c>
      <c r="AR10" s="234" t="s">
        <v>284</v>
      </c>
      <c r="AS10" s="234" t="s">
        <v>285</v>
      </c>
      <c r="AT10" s="234" t="s">
        <v>285</v>
      </c>
      <c r="AU10" s="234" t="s">
        <v>285</v>
      </c>
      <c r="AV10" s="234" t="s">
        <v>285</v>
      </c>
      <c r="AW10" s="234" t="s">
        <v>285</v>
      </c>
      <c r="AX10" s="234" t="s">
        <v>285</v>
      </c>
      <c r="AY10" s="234" t="s">
        <v>285</v>
      </c>
      <c r="AZ10" s="234" t="s">
        <v>285</v>
      </c>
      <c r="BA10" s="234" t="s">
        <v>285</v>
      </c>
      <c r="BB10" s="63"/>
      <c r="BC10" s="61"/>
      <c r="BD10" s="63"/>
      <c r="BE10" s="63"/>
      <c r="BF10" s="61"/>
      <c r="BG10" s="63"/>
      <c r="BH10" s="63"/>
      <c r="BI10" s="61"/>
    </row>
    <row r="11" spans="1:61" ht="10.5" customHeight="1">
      <c r="A11" s="233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6"/>
      <c r="S11" s="236"/>
      <c r="T11" s="236"/>
      <c r="U11" s="236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63"/>
      <c r="BC11" s="61"/>
      <c r="BD11" s="63"/>
      <c r="BE11" s="63"/>
      <c r="BF11" s="61"/>
      <c r="BG11" s="63"/>
      <c r="BH11" s="63"/>
      <c r="BI11" s="61"/>
    </row>
    <row r="12" spans="1:61" ht="2.25" customHeight="1">
      <c r="A12" s="60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63"/>
      <c r="BC12" s="61"/>
      <c r="BD12" s="63"/>
      <c r="BE12" s="63"/>
      <c r="BF12" s="61"/>
      <c r="BG12" s="63"/>
      <c r="BH12" s="63"/>
      <c r="BI12" s="61"/>
    </row>
    <row r="13" spans="1:61" ht="10.5" customHeight="1">
      <c r="A13" s="233" t="s">
        <v>287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 t="s">
        <v>6</v>
      </c>
      <c r="O13" s="234" t="s">
        <v>6</v>
      </c>
      <c r="P13" s="234" t="s">
        <v>6</v>
      </c>
      <c r="Q13" s="234" t="s">
        <v>6</v>
      </c>
      <c r="R13" s="234" t="s">
        <v>284</v>
      </c>
      <c r="S13" s="235" t="s">
        <v>285</v>
      </c>
      <c r="T13" s="234" t="s">
        <v>285</v>
      </c>
      <c r="U13" s="235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 t="s">
        <v>284</v>
      </c>
      <c r="AL13" s="234" t="s">
        <v>6</v>
      </c>
      <c r="AM13" s="234" t="s">
        <v>6</v>
      </c>
      <c r="AN13" s="234" t="s">
        <v>285</v>
      </c>
      <c r="AO13" s="234" t="s">
        <v>285</v>
      </c>
      <c r="AP13" s="234" t="s">
        <v>285</v>
      </c>
      <c r="AQ13" s="234" t="s">
        <v>285</v>
      </c>
      <c r="AR13" s="234" t="s">
        <v>285</v>
      </c>
      <c r="AS13" s="234" t="s">
        <v>285</v>
      </c>
      <c r="AT13" s="234" t="s">
        <v>285</v>
      </c>
      <c r="AU13" s="234" t="s">
        <v>285</v>
      </c>
      <c r="AV13" s="234" t="s">
        <v>285</v>
      </c>
      <c r="AW13" s="234" t="s">
        <v>32</v>
      </c>
      <c r="AX13" s="234" t="s">
        <v>32</v>
      </c>
      <c r="AY13" s="234" t="s">
        <v>32</v>
      </c>
      <c r="AZ13" s="234" t="s">
        <v>32</v>
      </c>
      <c r="BA13" s="234" t="s">
        <v>32</v>
      </c>
      <c r="BB13" s="63"/>
      <c r="BC13" s="61"/>
      <c r="BD13" s="63"/>
      <c r="BE13" s="63"/>
      <c r="BF13" s="61"/>
      <c r="BG13" s="63"/>
      <c r="BH13" s="63"/>
      <c r="BI13" s="61"/>
    </row>
    <row r="14" spans="1:61" ht="10.5" customHeight="1">
      <c r="A14" s="233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6"/>
      <c r="T14" s="234"/>
      <c r="U14" s="236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63"/>
      <c r="BC14" s="61"/>
      <c r="BD14" s="63"/>
      <c r="BE14" s="63"/>
      <c r="BF14" s="61"/>
      <c r="BG14" s="63"/>
      <c r="BH14" s="63"/>
      <c r="BI14" s="61"/>
    </row>
    <row r="15" spans="1:61" ht="2.25" customHeight="1">
      <c r="A15" s="60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63"/>
      <c r="BC15" s="61"/>
      <c r="BD15" s="63"/>
      <c r="BE15" s="63"/>
      <c r="BF15" s="61"/>
      <c r="BG15" s="63"/>
      <c r="BH15" s="63"/>
      <c r="BI15" s="61"/>
    </row>
    <row r="16" spans="1:61" ht="10.5" customHeight="1">
      <c r="A16" s="233" t="s">
        <v>288</v>
      </c>
      <c r="B16" s="234" t="s">
        <v>32</v>
      </c>
      <c r="C16" s="234" t="s">
        <v>32</v>
      </c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 t="s">
        <v>6</v>
      </c>
      <c r="Q16" s="234" t="s">
        <v>6</v>
      </c>
      <c r="R16" s="234" t="s">
        <v>284</v>
      </c>
      <c r="S16" s="235" t="s">
        <v>285</v>
      </c>
      <c r="T16" s="234" t="s">
        <v>285</v>
      </c>
      <c r="U16" s="235"/>
      <c r="V16" s="234"/>
      <c r="W16" s="234"/>
      <c r="X16" s="234"/>
      <c r="Y16" s="234"/>
      <c r="Z16" s="234" t="s">
        <v>6</v>
      </c>
      <c r="AA16" s="234" t="s">
        <v>6</v>
      </c>
      <c r="AB16" s="234"/>
      <c r="AC16" s="234"/>
      <c r="AD16" s="234"/>
      <c r="AE16" s="234"/>
      <c r="AF16" s="234" t="s">
        <v>284</v>
      </c>
      <c r="AG16" s="234" t="s">
        <v>32</v>
      </c>
      <c r="AH16" s="234" t="s">
        <v>32</v>
      </c>
      <c r="AI16" s="234" t="s">
        <v>289</v>
      </c>
      <c r="AJ16" s="234" t="s">
        <v>289</v>
      </c>
      <c r="AK16" s="234" t="s">
        <v>289</v>
      </c>
      <c r="AL16" s="234" t="s">
        <v>289</v>
      </c>
      <c r="AM16" s="238" t="s">
        <v>290</v>
      </c>
      <c r="AN16" s="238" t="s">
        <v>290</v>
      </c>
      <c r="AO16" s="238" t="s">
        <v>290</v>
      </c>
      <c r="AP16" s="238" t="s">
        <v>290</v>
      </c>
      <c r="AQ16" s="234" t="s">
        <v>287</v>
      </c>
      <c r="AR16" s="234" t="s">
        <v>287</v>
      </c>
      <c r="AS16" s="234" t="s">
        <v>138</v>
      </c>
      <c r="AT16" s="234" t="s">
        <v>138</v>
      </c>
      <c r="AU16" s="234" t="s">
        <v>138</v>
      </c>
      <c r="AV16" s="234" t="s">
        <v>138</v>
      </c>
      <c r="AW16" s="234" t="s">
        <v>138</v>
      </c>
      <c r="AX16" s="234" t="s">
        <v>138</v>
      </c>
      <c r="AY16" s="234" t="s">
        <v>138</v>
      </c>
      <c r="AZ16" s="234" t="s">
        <v>138</v>
      </c>
      <c r="BA16" s="234" t="s">
        <v>138</v>
      </c>
      <c r="BB16" s="63"/>
      <c r="BC16" s="61"/>
      <c r="BD16" s="63"/>
      <c r="BE16" s="63"/>
      <c r="BF16" s="61"/>
      <c r="BG16" s="63"/>
      <c r="BH16" s="63"/>
      <c r="BI16" s="61"/>
    </row>
    <row r="17" spans="1:61" ht="10.5" customHeight="1">
      <c r="A17" s="233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6"/>
      <c r="T17" s="234"/>
      <c r="U17" s="236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8"/>
      <c r="AN17" s="238"/>
      <c r="AO17" s="238"/>
      <c r="AP17" s="238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63"/>
      <c r="BC17" s="61"/>
      <c r="BD17" s="63"/>
      <c r="BE17" s="63"/>
      <c r="BF17" s="61"/>
      <c r="BG17" s="63"/>
      <c r="BH17" s="63"/>
      <c r="BI17" s="61"/>
    </row>
    <row r="18" spans="1:61" ht="2.25" customHeight="1">
      <c r="A18" s="60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63"/>
      <c r="BC18" s="61"/>
      <c r="BD18" s="63"/>
      <c r="BE18" s="63"/>
      <c r="BF18" s="61"/>
      <c r="BG18" s="63"/>
      <c r="BH18" s="63"/>
      <c r="BI18" s="61"/>
    </row>
    <row r="19" spans="1:61" ht="6" customHeight="1">
      <c r="A19" s="61"/>
      <c r="B19" s="61"/>
      <c r="BB19" s="63"/>
      <c r="BC19" s="61"/>
      <c r="BD19" s="63"/>
      <c r="BE19" s="63"/>
      <c r="BF19" s="61"/>
      <c r="BG19" s="63"/>
      <c r="BH19" s="63"/>
      <c r="BI19" s="61"/>
    </row>
    <row r="20" spans="1:61" ht="12.75" customHeight="1">
      <c r="A20" s="239" t="s">
        <v>291</v>
      </c>
      <c r="B20" s="239"/>
      <c r="C20" s="239"/>
      <c r="D20" s="239"/>
      <c r="E20" s="239"/>
      <c r="F20" s="239"/>
      <c r="G20" s="59"/>
      <c r="H20" s="240" t="s">
        <v>292</v>
      </c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61"/>
      <c r="X20" s="61"/>
      <c r="Y20" s="59" t="s">
        <v>6</v>
      </c>
      <c r="Z20" s="241" t="s">
        <v>293</v>
      </c>
      <c r="AA20" s="241"/>
      <c r="AB20" s="241"/>
      <c r="AC20" s="241"/>
      <c r="AD20" s="241"/>
      <c r="AE20" s="241"/>
      <c r="AF20" s="241"/>
      <c r="AG20" s="61"/>
      <c r="AH20" s="61"/>
      <c r="AI20" s="61"/>
      <c r="AJ20" s="61"/>
      <c r="AK20" s="61"/>
      <c r="AL20" s="61"/>
      <c r="AM20" s="61"/>
      <c r="AN20" s="61"/>
      <c r="AO20" s="64"/>
      <c r="AP20" s="61"/>
      <c r="AQ20" s="61"/>
      <c r="AR20" s="65" t="s">
        <v>290</v>
      </c>
      <c r="AS20" s="241" t="s">
        <v>294</v>
      </c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</row>
    <row r="21" spans="1:61" ht="3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4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3"/>
      <c r="BB21" s="63"/>
      <c r="BC21" s="61"/>
      <c r="BD21" s="63"/>
      <c r="BE21" s="63"/>
      <c r="BF21" s="61"/>
      <c r="BG21" s="63"/>
      <c r="BH21" s="63"/>
      <c r="BI21" s="61"/>
    </row>
    <row r="22" spans="1:61" ht="12" customHeight="1">
      <c r="A22" s="61"/>
      <c r="B22" s="61"/>
      <c r="C22" s="61"/>
      <c r="D22" s="61"/>
      <c r="E22" s="61"/>
      <c r="F22" s="61"/>
      <c r="G22" s="59" t="s">
        <v>284</v>
      </c>
      <c r="H22" s="240" t="s">
        <v>295</v>
      </c>
      <c r="I22" s="240"/>
      <c r="J22" s="240"/>
      <c r="K22" s="240"/>
      <c r="L22" s="240"/>
      <c r="M22" s="240"/>
      <c r="N22" s="240"/>
      <c r="O22" s="240"/>
      <c r="P22" s="240"/>
      <c r="Q22" s="240"/>
      <c r="R22" s="61"/>
      <c r="S22" s="61"/>
      <c r="T22" s="61"/>
      <c r="U22" s="63"/>
      <c r="V22" s="61"/>
      <c r="W22" s="61"/>
      <c r="X22" s="61"/>
      <c r="Y22" s="59" t="s">
        <v>32</v>
      </c>
      <c r="Z22" s="240" t="s">
        <v>296</v>
      </c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61"/>
      <c r="AR22" s="59" t="s">
        <v>287</v>
      </c>
      <c r="AS22" s="241" t="s">
        <v>297</v>
      </c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63"/>
      <c r="BH22" s="63"/>
      <c r="BI22" s="61"/>
    </row>
    <row r="23" spans="1:61" ht="3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3"/>
      <c r="BB23" s="63"/>
      <c r="BC23" s="61"/>
      <c r="BD23" s="63"/>
      <c r="BE23" s="63"/>
      <c r="BF23" s="61"/>
      <c r="BG23" s="63"/>
      <c r="BH23" s="63"/>
      <c r="BI23" s="61"/>
    </row>
    <row r="24" spans="1:61" ht="12.75" customHeight="1">
      <c r="A24" s="61"/>
      <c r="B24" s="61"/>
      <c r="C24" s="61"/>
      <c r="D24" s="61"/>
      <c r="E24" s="61"/>
      <c r="F24" s="61"/>
      <c r="G24" s="59" t="s">
        <v>285</v>
      </c>
      <c r="H24" s="240" t="s">
        <v>298</v>
      </c>
      <c r="I24" s="240"/>
      <c r="J24" s="240"/>
      <c r="K24" s="240"/>
      <c r="L24" s="240"/>
      <c r="M24" s="240"/>
      <c r="N24" s="240"/>
      <c r="O24" s="240"/>
      <c r="P24" s="240"/>
      <c r="Q24" s="240"/>
      <c r="R24" s="61"/>
      <c r="S24" s="61"/>
      <c r="T24" s="61"/>
      <c r="U24" s="63"/>
      <c r="V24" s="61"/>
      <c r="W24" s="61"/>
      <c r="X24" s="61"/>
      <c r="Y24" s="59" t="s">
        <v>289</v>
      </c>
      <c r="Z24" s="240" t="s">
        <v>299</v>
      </c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61"/>
      <c r="AR24" s="59" t="s">
        <v>138</v>
      </c>
      <c r="AS24" s="240" t="s">
        <v>300</v>
      </c>
      <c r="AT24" s="240"/>
      <c r="AU24" s="240"/>
      <c r="AV24" s="240"/>
      <c r="AW24" s="240"/>
      <c r="AX24" s="240"/>
      <c r="AY24" s="240"/>
      <c r="AZ24" s="240"/>
      <c r="BA24" s="240"/>
      <c r="BB24" s="240"/>
      <c r="BC24" s="61"/>
      <c r="BD24" s="63"/>
      <c r="BE24" s="63"/>
      <c r="BF24" s="61"/>
      <c r="BG24" s="63"/>
      <c r="BH24" s="63"/>
      <c r="BI24" s="61"/>
    </row>
    <row r="25" spans="1:61" ht="12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3"/>
      <c r="BB25" s="63"/>
      <c r="BC25" s="61"/>
      <c r="BD25" s="63"/>
      <c r="BE25" s="63"/>
      <c r="BF25" s="61"/>
      <c r="BG25" s="63"/>
      <c r="BH25" s="63"/>
      <c r="BI25" s="61"/>
    </row>
    <row r="26" spans="1:61" ht="18" customHeight="1">
      <c r="A26" s="242" t="s">
        <v>301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63"/>
      <c r="BC26" s="61"/>
      <c r="BD26" s="63"/>
      <c r="BE26" s="63"/>
      <c r="BF26" s="61"/>
      <c r="BG26" s="63"/>
      <c r="BH26" s="63"/>
      <c r="BI26" s="61"/>
    </row>
    <row r="27" spans="1:61" ht="12.75" customHeight="1">
      <c r="A27" s="243" t="s">
        <v>238</v>
      </c>
      <c r="B27" s="244" t="s">
        <v>302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 t="s">
        <v>303</v>
      </c>
      <c r="U27" s="244"/>
      <c r="V27" s="244"/>
      <c r="W27" s="244"/>
      <c r="X27" s="244"/>
      <c r="Y27" s="244"/>
      <c r="Z27" s="244"/>
      <c r="AA27" s="244"/>
      <c r="AB27" s="244"/>
      <c r="AC27" s="244" t="s">
        <v>304</v>
      </c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3" t="s">
        <v>305</v>
      </c>
      <c r="AY27" s="243"/>
      <c r="AZ27" s="243"/>
      <c r="BA27" s="243"/>
      <c r="BB27" s="243"/>
      <c r="BC27" s="243"/>
      <c r="BD27" s="244" t="s">
        <v>306</v>
      </c>
      <c r="BE27" s="244"/>
      <c r="BF27" s="244"/>
      <c r="BG27" s="244" t="s">
        <v>162</v>
      </c>
      <c r="BH27" s="244"/>
      <c r="BI27" s="244"/>
    </row>
    <row r="28" spans="1:61" ht="32.25" customHeight="1">
      <c r="A28" s="243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 t="s">
        <v>221</v>
      </c>
      <c r="AD28" s="244"/>
      <c r="AE28" s="244"/>
      <c r="AF28" s="244"/>
      <c r="AG28" s="244"/>
      <c r="AH28" s="244"/>
      <c r="AI28" s="244"/>
      <c r="AJ28" s="244" t="s">
        <v>110</v>
      </c>
      <c r="AK28" s="244"/>
      <c r="AL28" s="244"/>
      <c r="AM28" s="244"/>
      <c r="AN28" s="244"/>
      <c r="AO28" s="244"/>
      <c r="AP28" s="244"/>
      <c r="AQ28" s="244" t="s">
        <v>307</v>
      </c>
      <c r="AR28" s="244"/>
      <c r="AS28" s="244"/>
      <c r="AT28" s="244"/>
      <c r="AU28" s="244"/>
      <c r="AV28" s="244"/>
      <c r="AW28" s="244"/>
      <c r="AX28" s="244" t="s">
        <v>308</v>
      </c>
      <c r="AY28" s="244"/>
      <c r="AZ28" s="244"/>
      <c r="BA28" s="244" t="s">
        <v>309</v>
      </c>
      <c r="BB28" s="244"/>
      <c r="BC28" s="244"/>
      <c r="BD28" s="244"/>
      <c r="BE28" s="245"/>
      <c r="BF28" s="244"/>
      <c r="BG28" s="244"/>
      <c r="BH28" s="245"/>
      <c r="BI28" s="244"/>
    </row>
    <row r="29" spans="1:61" ht="12" customHeight="1">
      <c r="A29" s="243"/>
      <c r="B29" s="244" t="s">
        <v>162</v>
      </c>
      <c r="C29" s="244"/>
      <c r="D29" s="244"/>
      <c r="E29" s="244"/>
      <c r="F29" s="244"/>
      <c r="G29" s="244"/>
      <c r="H29" s="244" t="s">
        <v>310</v>
      </c>
      <c r="I29" s="244"/>
      <c r="J29" s="244"/>
      <c r="K29" s="244"/>
      <c r="L29" s="244"/>
      <c r="M29" s="244"/>
      <c r="N29" s="244" t="s">
        <v>311</v>
      </c>
      <c r="O29" s="244"/>
      <c r="P29" s="244"/>
      <c r="Q29" s="244"/>
      <c r="R29" s="244"/>
      <c r="S29" s="244"/>
      <c r="T29" s="244" t="s">
        <v>162</v>
      </c>
      <c r="U29" s="244"/>
      <c r="V29" s="244"/>
      <c r="W29" s="244" t="s">
        <v>310</v>
      </c>
      <c r="X29" s="244"/>
      <c r="Y29" s="244"/>
      <c r="Z29" s="244" t="s">
        <v>311</v>
      </c>
      <c r="AA29" s="244"/>
      <c r="AB29" s="244"/>
      <c r="AC29" s="244" t="s">
        <v>162</v>
      </c>
      <c r="AD29" s="244"/>
      <c r="AE29" s="244"/>
      <c r="AF29" s="244" t="s">
        <v>310</v>
      </c>
      <c r="AG29" s="244"/>
      <c r="AH29" s="244" t="s">
        <v>311</v>
      </c>
      <c r="AI29" s="244"/>
      <c r="AJ29" s="244" t="s">
        <v>162</v>
      </c>
      <c r="AK29" s="244"/>
      <c r="AL29" s="244"/>
      <c r="AM29" s="244" t="s">
        <v>310</v>
      </c>
      <c r="AN29" s="244"/>
      <c r="AO29" s="244" t="s">
        <v>311</v>
      </c>
      <c r="AP29" s="244"/>
      <c r="AQ29" s="244" t="s">
        <v>162</v>
      </c>
      <c r="AR29" s="244"/>
      <c r="AS29" s="244"/>
      <c r="AT29" s="244" t="s">
        <v>310</v>
      </c>
      <c r="AU29" s="244"/>
      <c r="AV29" s="244" t="s">
        <v>311</v>
      </c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</row>
    <row r="30" spans="1:61" ht="9.75" customHeight="1">
      <c r="A30" s="243"/>
      <c r="B30" s="243" t="s">
        <v>312</v>
      </c>
      <c r="C30" s="243"/>
      <c r="D30" s="243"/>
      <c r="E30" s="243" t="s">
        <v>313</v>
      </c>
      <c r="F30" s="243"/>
      <c r="G30" s="243"/>
      <c r="H30" s="243" t="s">
        <v>312</v>
      </c>
      <c r="I30" s="243"/>
      <c r="J30" s="243"/>
      <c r="K30" s="243" t="s">
        <v>313</v>
      </c>
      <c r="L30" s="243"/>
      <c r="M30" s="243"/>
      <c r="N30" s="243" t="s">
        <v>312</v>
      </c>
      <c r="O30" s="243"/>
      <c r="P30" s="243"/>
      <c r="Q30" s="243" t="s">
        <v>313</v>
      </c>
      <c r="R30" s="243"/>
      <c r="S30" s="243"/>
      <c r="T30" s="243" t="s">
        <v>312</v>
      </c>
      <c r="U30" s="243"/>
      <c r="V30" s="243"/>
      <c r="W30" s="243" t="s">
        <v>312</v>
      </c>
      <c r="X30" s="243"/>
      <c r="Y30" s="243"/>
      <c r="Z30" s="243" t="s">
        <v>312</v>
      </c>
      <c r="AA30" s="243"/>
      <c r="AB30" s="243"/>
      <c r="AC30" s="243" t="s">
        <v>312</v>
      </c>
      <c r="AD30" s="243"/>
      <c r="AE30" s="243"/>
      <c r="AF30" s="243" t="s">
        <v>312</v>
      </c>
      <c r="AG30" s="243"/>
      <c r="AH30" s="243" t="s">
        <v>312</v>
      </c>
      <c r="AI30" s="243"/>
      <c r="AJ30" s="243" t="s">
        <v>312</v>
      </c>
      <c r="AK30" s="243"/>
      <c r="AL30" s="243"/>
      <c r="AM30" s="243" t="s">
        <v>312</v>
      </c>
      <c r="AN30" s="243"/>
      <c r="AO30" s="243" t="s">
        <v>312</v>
      </c>
      <c r="AP30" s="243"/>
      <c r="AQ30" s="243" t="s">
        <v>312</v>
      </c>
      <c r="AR30" s="243"/>
      <c r="AS30" s="243"/>
      <c r="AT30" s="243" t="s">
        <v>312</v>
      </c>
      <c r="AU30" s="243"/>
      <c r="AV30" s="243" t="s">
        <v>312</v>
      </c>
      <c r="AW30" s="243"/>
      <c r="AX30" s="243" t="s">
        <v>312</v>
      </c>
      <c r="AY30" s="243"/>
      <c r="AZ30" s="243"/>
      <c r="BA30" s="243" t="s">
        <v>312</v>
      </c>
      <c r="BB30" s="243"/>
      <c r="BC30" s="243"/>
      <c r="BD30" s="243" t="s">
        <v>312</v>
      </c>
      <c r="BE30" s="243"/>
      <c r="BF30" s="243"/>
      <c r="BG30" s="243" t="s">
        <v>312</v>
      </c>
      <c r="BH30" s="243"/>
      <c r="BI30" s="243"/>
    </row>
    <row r="31" spans="1:61" ht="12" customHeight="1">
      <c r="A31" s="59" t="s">
        <v>283</v>
      </c>
      <c r="B31" s="246">
        <f>H31+N31</f>
        <v>39</v>
      </c>
      <c r="C31" s="246"/>
      <c r="D31" s="246"/>
      <c r="E31" s="246">
        <f>K31+Q31</f>
        <v>1404</v>
      </c>
      <c r="F31" s="246"/>
      <c r="G31" s="246"/>
      <c r="H31" s="246">
        <v>16</v>
      </c>
      <c r="I31" s="246"/>
      <c r="J31" s="246"/>
      <c r="K31" s="246">
        <f>H31*36</f>
        <v>576</v>
      </c>
      <c r="L31" s="246"/>
      <c r="M31" s="246"/>
      <c r="N31" s="246">
        <v>23</v>
      </c>
      <c r="O31" s="246"/>
      <c r="P31" s="246"/>
      <c r="Q31" s="246">
        <f>N31*36</f>
        <v>828</v>
      </c>
      <c r="R31" s="246"/>
      <c r="S31" s="246"/>
      <c r="T31" s="246">
        <v>2</v>
      </c>
      <c r="U31" s="246"/>
      <c r="V31" s="246"/>
      <c r="W31" s="246">
        <v>1</v>
      </c>
      <c r="X31" s="246"/>
      <c r="Y31" s="246"/>
      <c r="Z31" s="246" t="s">
        <v>220</v>
      </c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>
        <v>11</v>
      </c>
      <c r="BE31" s="246"/>
      <c r="BF31" s="246"/>
      <c r="BG31" s="246">
        <f>B31+T31+AC31+AJ31+AQ31+AX31+BA31+BD31</f>
        <v>52</v>
      </c>
      <c r="BH31" s="246"/>
      <c r="BI31" s="246"/>
    </row>
    <row r="32" spans="1:61" ht="12" customHeight="1">
      <c r="A32" s="59" t="s">
        <v>286</v>
      </c>
      <c r="B32" s="246">
        <f>H32+N32</f>
        <v>34</v>
      </c>
      <c r="C32" s="246"/>
      <c r="D32" s="246"/>
      <c r="E32" s="246">
        <f>K32+Q32</f>
        <v>1224</v>
      </c>
      <c r="F32" s="246"/>
      <c r="G32" s="246"/>
      <c r="H32" s="246">
        <v>16</v>
      </c>
      <c r="I32" s="246"/>
      <c r="J32" s="246"/>
      <c r="K32" s="246">
        <f>H32*36</f>
        <v>576</v>
      </c>
      <c r="L32" s="246"/>
      <c r="M32" s="246"/>
      <c r="N32" s="246">
        <v>18</v>
      </c>
      <c r="O32" s="246"/>
      <c r="P32" s="246"/>
      <c r="Q32" s="246">
        <f>N32*36</f>
        <v>648</v>
      </c>
      <c r="R32" s="246"/>
      <c r="S32" s="246"/>
      <c r="T32" s="246">
        <v>2</v>
      </c>
      <c r="U32" s="246"/>
      <c r="V32" s="246"/>
      <c r="W32" s="246" t="s">
        <v>220</v>
      </c>
      <c r="X32" s="246"/>
      <c r="Y32" s="246"/>
      <c r="Z32" s="246" t="s">
        <v>220</v>
      </c>
      <c r="AA32" s="246"/>
      <c r="AB32" s="246"/>
      <c r="AC32" s="246">
        <f>AF32+AH32</f>
        <v>5</v>
      </c>
      <c r="AD32" s="246"/>
      <c r="AE32" s="246"/>
      <c r="AF32" s="246"/>
      <c r="AG32" s="246"/>
      <c r="AH32" s="246">
        <v>5</v>
      </c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>
        <v>11</v>
      </c>
      <c r="BE32" s="246"/>
      <c r="BF32" s="246"/>
      <c r="BG32" s="246">
        <f>B32+T32+AC32+AJ32+AQ32+AX32+BA32+BD32</f>
        <v>52</v>
      </c>
      <c r="BH32" s="246"/>
      <c r="BI32" s="246"/>
    </row>
    <row r="33" spans="1:61" ht="12" customHeight="1">
      <c r="A33" s="59" t="s">
        <v>287</v>
      </c>
      <c r="B33" s="246">
        <f>H33+N33</f>
        <v>28</v>
      </c>
      <c r="C33" s="246"/>
      <c r="D33" s="246"/>
      <c r="E33" s="246">
        <f>K33+Q33</f>
        <v>1008</v>
      </c>
      <c r="F33" s="246"/>
      <c r="G33" s="246"/>
      <c r="H33" s="246">
        <v>12</v>
      </c>
      <c r="I33" s="246"/>
      <c r="J33" s="246"/>
      <c r="K33" s="246">
        <f>H33*36</f>
        <v>432</v>
      </c>
      <c r="L33" s="246"/>
      <c r="M33" s="246"/>
      <c r="N33" s="246">
        <v>16</v>
      </c>
      <c r="O33" s="246"/>
      <c r="P33" s="246"/>
      <c r="Q33" s="246">
        <f>N33*36</f>
        <v>576</v>
      </c>
      <c r="R33" s="246"/>
      <c r="S33" s="246"/>
      <c r="T33" s="246">
        <v>2</v>
      </c>
      <c r="U33" s="246"/>
      <c r="V33" s="246"/>
      <c r="W33" s="246" t="s">
        <v>220</v>
      </c>
      <c r="X33" s="246"/>
      <c r="Y33" s="246"/>
      <c r="Z33" s="246" t="s">
        <v>220</v>
      </c>
      <c r="AA33" s="246"/>
      <c r="AB33" s="246"/>
      <c r="AC33" s="246">
        <f>AF33+AH33</f>
        <v>6</v>
      </c>
      <c r="AD33" s="246"/>
      <c r="AE33" s="246"/>
      <c r="AF33" s="246" t="s">
        <v>219</v>
      </c>
      <c r="AG33" s="246"/>
      <c r="AH33" s="246">
        <v>2</v>
      </c>
      <c r="AI33" s="246"/>
      <c r="AJ33" s="246">
        <f>AM33+AO33</f>
        <v>5</v>
      </c>
      <c r="AK33" s="246"/>
      <c r="AL33" s="246"/>
      <c r="AM33" s="246"/>
      <c r="AN33" s="246"/>
      <c r="AO33" s="246">
        <v>5</v>
      </c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>
        <v>11</v>
      </c>
      <c r="BE33" s="246"/>
      <c r="BF33" s="246"/>
      <c r="BG33" s="246">
        <f>B33+T33+AC33+AJ33+AQ33+AX33+BA33+BD33</f>
        <v>52</v>
      </c>
      <c r="BH33" s="246"/>
      <c r="BI33" s="246"/>
    </row>
    <row r="34" spans="1:61" ht="12" customHeight="1">
      <c r="A34" s="59" t="s">
        <v>288</v>
      </c>
      <c r="B34" s="246">
        <f>H34+N34</f>
        <v>21</v>
      </c>
      <c r="C34" s="246"/>
      <c r="D34" s="246"/>
      <c r="E34" s="246">
        <f>K34+Q34</f>
        <v>756</v>
      </c>
      <c r="F34" s="246"/>
      <c r="G34" s="246"/>
      <c r="H34" s="246">
        <v>12</v>
      </c>
      <c r="I34" s="246"/>
      <c r="J34" s="246"/>
      <c r="K34" s="246">
        <f>H34*36</f>
        <v>432</v>
      </c>
      <c r="L34" s="246"/>
      <c r="M34" s="246"/>
      <c r="N34" s="246">
        <v>9</v>
      </c>
      <c r="O34" s="246"/>
      <c r="P34" s="246"/>
      <c r="Q34" s="246">
        <f>N34*36</f>
        <v>324</v>
      </c>
      <c r="R34" s="246"/>
      <c r="S34" s="246"/>
      <c r="T34" s="246">
        <v>2</v>
      </c>
      <c r="U34" s="246"/>
      <c r="V34" s="246"/>
      <c r="W34" s="246" t="s">
        <v>220</v>
      </c>
      <c r="X34" s="246"/>
      <c r="Y34" s="246"/>
      <c r="Z34" s="246">
        <v>1</v>
      </c>
      <c r="AA34" s="246"/>
      <c r="AB34" s="246"/>
      <c r="AC34" s="246">
        <f>AF34+AH34</f>
        <v>4</v>
      </c>
      <c r="AD34" s="246"/>
      <c r="AE34" s="246"/>
      <c r="AF34" s="246">
        <v>2</v>
      </c>
      <c r="AG34" s="246"/>
      <c r="AH34" s="246">
        <v>2</v>
      </c>
      <c r="AI34" s="246"/>
      <c r="AJ34" s="246">
        <f>AM34+AO34</f>
        <v>4</v>
      </c>
      <c r="AK34" s="246"/>
      <c r="AL34" s="246"/>
      <c r="AM34" s="246">
        <v>2</v>
      </c>
      <c r="AN34" s="246"/>
      <c r="AO34" s="246">
        <v>2</v>
      </c>
      <c r="AP34" s="246"/>
      <c r="AQ34" s="246" t="s">
        <v>219</v>
      </c>
      <c r="AR34" s="246"/>
      <c r="AS34" s="246"/>
      <c r="AT34" s="246"/>
      <c r="AU34" s="246"/>
      <c r="AV34" s="246" t="s">
        <v>219</v>
      </c>
      <c r="AW34" s="246"/>
      <c r="AX34" s="246">
        <v>4</v>
      </c>
      <c r="AY34" s="246"/>
      <c r="AZ34" s="246"/>
      <c r="BA34" s="246">
        <v>2</v>
      </c>
      <c r="BB34" s="246"/>
      <c r="BC34" s="246"/>
      <c r="BD34" s="246">
        <v>2</v>
      </c>
      <c r="BE34" s="246"/>
      <c r="BF34" s="246"/>
      <c r="BG34" s="246">
        <f>B34+T34+AC34+AJ34+AQ34+AX34+BA34+BD34</f>
        <v>43</v>
      </c>
      <c r="BH34" s="246"/>
      <c r="BI34" s="246"/>
    </row>
    <row r="35" spans="1:61" ht="28.5" customHeight="1">
      <c r="A35" s="59"/>
      <c r="B35" s="254">
        <f>SUM(B31:B34)</f>
        <v>122</v>
      </c>
      <c r="C35" s="255"/>
      <c r="D35" s="256"/>
      <c r="E35" s="254"/>
      <c r="F35" s="255"/>
      <c r="G35" s="256"/>
      <c r="H35" s="254">
        <f>SUM(H31:H34)</f>
        <v>56</v>
      </c>
      <c r="I35" s="255"/>
      <c r="J35" s="256"/>
      <c r="K35" s="254"/>
      <c r="L35" s="255"/>
      <c r="M35" s="256"/>
      <c r="N35" s="254">
        <f>SUM(N31:N34)</f>
        <v>66</v>
      </c>
      <c r="O35" s="255"/>
      <c r="P35" s="256"/>
      <c r="Q35" s="254"/>
      <c r="R35" s="255"/>
      <c r="S35" s="256"/>
      <c r="T35" s="254">
        <f>SUM(T31:T34)</f>
        <v>8</v>
      </c>
      <c r="U35" s="255"/>
      <c r="V35" s="256"/>
      <c r="W35" s="254"/>
      <c r="X35" s="255"/>
      <c r="Y35" s="256"/>
      <c r="Z35" s="254"/>
      <c r="AA35" s="255"/>
      <c r="AB35" s="256"/>
      <c r="AC35" s="254">
        <f>AC32+AC33+AC34</f>
        <v>15</v>
      </c>
      <c r="AD35" s="255"/>
      <c r="AE35" s="256"/>
      <c r="AF35" s="254"/>
      <c r="AG35" s="256"/>
      <c r="AH35" s="254"/>
      <c r="AI35" s="256"/>
      <c r="AJ35" s="254">
        <f>AJ33+AJ34</f>
        <v>9</v>
      </c>
      <c r="AK35" s="255"/>
      <c r="AL35" s="256"/>
      <c r="AM35" s="254"/>
      <c r="AN35" s="256"/>
      <c r="AO35" s="254"/>
      <c r="AP35" s="256"/>
      <c r="AQ35" s="254">
        <v>4</v>
      </c>
      <c r="AR35" s="255"/>
      <c r="AS35" s="256"/>
      <c r="AT35" s="254"/>
      <c r="AU35" s="256"/>
      <c r="AV35" s="254"/>
      <c r="AW35" s="256"/>
      <c r="AX35" s="254">
        <v>6</v>
      </c>
      <c r="AY35" s="255"/>
      <c r="AZ35" s="256"/>
      <c r="BA35" s="254"/>
      <c r="BB35" s="255"/>
      <c r="BC35" s="256"/>
      <c r="BD35" s="254">
        <f>BD31+BD32+BD33+BD34</f>
        <v>35</v>
      </c>
      <c r="BE35" s="255"/>
      <c r="BF35" s="256"/>
      <c r="BG35" s="254"/>
      <c r="BH35" s="255"/>
      <c r="BI35" s="256"/>
    </row>
    <row r="36" spans="1:61" ht="33" customHeight="1">
      <c r="A36" s="85" t="s">
        <v>162</v>
      </c>
      <c r="B36" s="247"/>
      <c r="C36" s="247"/>
      <c r="D36" s="247"/>
      <c r="E36" s="248">
        <f>K36+Q36</f>
        <v>4392</v>
      </c>
      <c r="F36" s="248"/>
      <c r="G36" s="248"/>
      <c r="H36" s="249"/>
      <c r="I36" s="249"/>
      <c r="J36" s="249"/>
      <c r="K36" s="250">
        <f>SUM(K31:K34)</f>
        <v>2016</v>
      </c>
      <c r="L36" s="250"/>
      <c r="M36" s="250"/>
      <c r="N36" s="249"/>
      <c r="O36" s="249"/>
      <c r="P36" s="249"/>
      <c r="Q36" s="251">
        <f>SUM(Q31:Q34)</f>
        <v>2376</v>
      </c>
      <c r="R36" s="251"/>
      <c r="S36" s="251"/>
      <c r="T36" s="252">
        <v>216</v>
      </c>
      <c r="U36" s="252"/>
      <c r="V36" s="252"/>
      <c r="W36" s="252"/>
      <c r="X36" s="252"/>
      <c r="Y36" s="252"/>
      <c r="Z36" s="252"/>
      <c r="AA36" s="252"/>
      <c r="AB36" s="252"/>
      <c r="AC36" s="253">
        <v>504</v>
      </c>
      <c r="AD36" s="253"/>
      <c r="AE36" s="253"/>
      <c r="AF36" s="252"/>
      <c r="AG36" s="252"/>
      <c r="AH36" s="252"/>
      <c r="AI36" s="252"/>
      <c r="AJ36" s="248">
        <v>432</v>
      </c>
      <c r="AK36" s="248"/>
      <c r="AL36" s="248"/>
      <c r="AM36" s="252"/>
      <c r="AN36" s="252"/>
      <c r="AO36" s="252"/>
      <c r="AP36" s="252"/>
      <c r="AQ36" s="247">
        <v>144</v>
      </c>
      <c r="AR36" s="247"/>
      <c r="AS36" s="247"/>
      <c r="AT36" s="252"/>
      <c r="AU36" s="252"/>
      <c r="AV36" s="252"/>
      <c r="AW36" s="252"/>
      <c r="AX36" s="247">
        <v>216</v>
      </c>
      <c r="AY36" s="247"/>
      <c r="AZ36" s="247"/>
      <c r="BA36" s="252"/>
      <c r="BB36" s="252"/>
      <c r="BC36" s="252"/>
      <c r="BD36" s="252"/>
      <c r="BE36" s="252"/>
      <c r="BF36" s="252"/>
      <c r="BG36" s="252">
        <v>1296</v>
      </c>
      <c r="BH36" s="252"/>
      <c r="BI36" s="252"/>
    </row>
  </sheetData>
  <sheetProtection/>
  <mergeCells count="431">
    <mergeCell ref="AX35:AZ35"/>
    <mergeCell ref="BA35:BC35"/>
    <mergeCell ref="BD35:BF35"/>
    <mergeCell ref="BG35:BI35"/>
    <mergeCell ref="AF35:AG35"/>
    <mergeCell ref="AH35:AI35"/>
    <mergeCell ref="AM35:AN35"/>
    <mergeCell ref="AO35:AP35"/>
    <mergeCell ref="AT35:AU35"/>
    <mergeCell ref="AV35:AW35"/>
    <mergeCell ref="W35:Y35"/>
    <mergeCell ref="Z35:AB35"/>
    <mergeCell ref="AC35:AE35"/>
    <mergeCell ref="AJ35:AL35"/>
    <mergeCell ref="AQ35:AS35"/>
    <mergeCell ref="B35:D35"/>
    <mergeCell ref="E35:G35"/>
    <mergeCell ref="H35:J35"/>
    <mergeCell ref="K35:M35"/>
    <mergeCell ref="N35:P35"/>
    <mergeCell ref="T35:V35"/>
    <mergeCell ref="Q35:S35"/>
    <mergeCell ref="BA36:BC36"/>
    <mergeCell ref="BD36:BF36"/>
    <mergeCell ref="BG36:BI36"/>
    <mergeCell ref="AM36:AN36"/>
    <mergeCell ref="AO36:AP36"/>
    <mergeCell ref="AQ36:AS36"/>
    <mergeCell ref="AT36:AU36"/>
    <mergeCell ref="AV36:AW36"/>
    <mergeCell ref="AX36:AZ36"/>
    <mergeCell ref="W36:Y36"/>
    <mergeCell ref="Z36:AB36"/>
    <mergeCell ref="AC36:AE36"/>
    <mergeCell ref="AF36:AG36"/>
    <mergeCell ref="AH36:AI36"/>
    <mergeCell ref="AJ36:AL36"/>
    <mergeCell ref="BA34:BC34"/>
    <mergeCell ref="BD34:BF34"/>
    <mergeCell ref="BG34:BI34"/>
    <mergeCell ref="B36:D36"/>
    <mergeCell ref="E36:G36"/>
    <mergeCell ref="H36:J36"/>
    <mergeCell ref="K36:M36"/>
    <mergeCell ref="N36:P36"/>
    <mergeCell ref="Q36:S36"/>
    <mergeCell ref="T36:V36"/>
    <mergeCell ref="AM34:AN34"/>
    <mergeCell ref="AO34:AP34"/>
    <mergeCell ref="AQ34:AS34"/>
    <mergeCell ref="AT34:AU34"/>
    <mergeCell ref="AV34:AW34"/>
    <mergeCell ref="AX34:AZ34"/>
    <mergeCell ref="W34:Y34"/>
    <mergeCell ref="Z34:AB34"/>
    <mergeCell ref="AC34:AE34"/>
    <mergeCell ref="AF34:AG34"/>
    <mergeCell ref="AH34:AI34"/>
    <mergeCell ref="AJ34:AL34"/>
    <mergeCell ref="BA33:BC33"/>
    <mergeCell ref="BD33:BF33"/>
    <mergeCell ref="BG33:BI33"/>
    <mergeCell ref="B34:D34"/>
    <mergeCell ref="E34:G34"/>
    <mergeCell ref="H34:J34"/>
    <mergeCell ref="K34:M34"/>
    <mergeCell ref="N34:P34"/>
    <mergeCell ref="Q34:S34"/>
    <mergeCell ref="T34:V34"/>
    <mergeCell ref="AM33:AN33"/>
    <mergeCell ref="AO33:AP33"/>
    <mergeCell ref="AQ33:AS33"/>
    <mergeCell ref="AT33:AU33"/>
    <mergeCell ref="AV33:AW33"/>
    <mergeCell ref="AX33:AZ33"/>
    <mergeCell ref="W33:Y33"/>
    <mergeCell ref="Z33:AB33"/>
    <mergeCell ref="AC33:AE33"/>
    <mergeCell ref="AF33:AG33"/>
    <mergeCell ref="AH33:AI33"/>
    <mergeCell ref="AJ33:AL33"/>
    <mergeCell ref="BA32:BC32"/>
    <mergeCell ref="BD32:BF32"/>
    <mergeCell ref="BG32:BI32"/>
    <mergeCell ref="B33:D33"/>
    <mergeCell ref="E33:G33"/>
    <mergeCell ref="H33:J33"/>
    <mergeCell ref="K33:M33"/>
    <mergeCell ref="N33:P33"/>
    <mergeCell ref="Q33:S33"/>
    <mergeCell ref="T33:V33"/>
    <mergeCell ref="AM32:AN32"/>
    <mergeCell ref="AO32:AP32"/>
    <mergeCell ref="AQ32:AS32"/>
    <mergeCell ref="AT32:AU32"/>
    <mergeCell ref="AV32:AW32"/>
    <mergeCell ref="AX32:AZ32"/>
    <mergeCell ref="W32:Y32"/>
    <mergeCell ref="Z32:AB32"/>
    <mergeCell ref="AC32:AE32"/>
    <mergeCell ref="AF32:AG32"/>
    <mergeCell ref="AH32:AI32"/>
    <mergeCell ref="AJ32:AL32"/>
    <mergeCell ref="BA31:BC31"/>
    <mergeCell ref="BD31:BF31"/>
    <mergeCell ref="BG31:BI31"/>
    <mergeCell ref="B32:D32"/>
    <mergeCell ref="E32:G32"/>
    <mergeCell ref="H32:J32"/>
    <mergeCell ref="K32:M32"/>
    <mergeCell ref="N32:P32"/>
    <mergeCell ref="Q32:S32"/>
    <mergeCell ref="T32:V32"/>
    <mergeCell ref="AM31:AN31"/>
    <mergeCell ref="AO31:AP31"/>
    <mergeCell ref="AQ31:AS31"/>
    <mergeCell ref="AT31:AU31"/>
    <mergeCell ref="AV31:AW31"/>
    <mergeCell ref="AX31:AZ31"/>
    <mergeCell ref="W31:Y31"/>
    <mergeCell ref="Z31:AB31"/>
    <mergeCell ref="AC31:AE31"/>
    <mergeCell ref="AF31:AG31"/>
    <mergeCell ref="AH31:AI31"/>
    <mergeCell ref="AJ31:AL31"/>
    <mergeCell ref="BA30:BC30"/>
    <mergeCell ref="BD30:BF30"/>
    <mergeCell ref="BG30:BI30"/>
    <mergeCell ref="B31:D31"/>
    <mergeCell ref="E31:G31"/>
    <mergeCell ref="H31:J31"/>
    <mergeCell ref="K31:M31"/>
    <mergeCell ref="N31:P31"/>
    <mergeCell ref="Q31:S31"/>
    <mergeCell ref="T31:V31"/>
    <mergeCell ref="AM30:AN30"/>
    <mergeCell ref="AO30:AP30"/>
    <mergeCell ref="AQ30:AS30"/>
    <mergeCell ref="AT30:AU30"/>
    <mergeCell ref="AV30:AW30"/>
    <mergeCell ref="AX30:AZ30"/>
    <mergeCell ref="W30:Y30"/>
    <mergeCell ref="Z30:AB30"/>
    <mergeCell ref="AC30:AE30"/>
    <mergeCell ref="AF30:AG30"/>
    <mergeCell ref="AH30:AI30"/>
    <mergeCell ref="AJ30:AL30"/>
    <mergeCell ref="AQ29:AS29"/>
    <mergeCell ref="AT29:AU29"/>
    <mergeCell ref="AV29:AW29"/>
    <mergeCell ref="B30:D30"/>
    <mergeCell ref="E30:G30"/>
    <mergeCell ref="H30:J30"/>
    <mergeCell ref="K30:M30"/>
    <mergeCell ref="N30:P30"/>
    <mergeCell ref="Q30:S30"/>
    <mergeCell ref="T30:V30"/>
    <mergeCell ref="AM29:AN29"/>
    <mergeCell ref="AO29:AP29"/>
    <mergeCell ref="W29:Y29"/>
    <mergeCell ref="Z29:AB29"/>
    <mergeCell ref="AC29:AE29"/>
    <mergeCell ref="AF29:AG29"/>
    <mergeCell ref="AH29:AI29"/>
    <mergeCell ref="AJ29:AL29"/>
    <mergeCell ref="H29:M29"/>
    <mergeCell ref="N29:S29"/>
    <mergeCell ref="T29:V29"/>
    <mergeCell ref="BD27:BF29"/>
    <mergeCell ref="BG27:BI29"/>
    <mergeCell ref="AC28:AI28"/>
    <mergeCell ref="AJ28:AP28"/>
    <mergeCell ref="AQ28:AW28"/>
    <mergeCell ref="AX28:AZ29"/>
    <mergeCell ref="BA28:BC29"/>
    <mergeCell ref="H24:Q24"/>
    <mergeCell ref="Z24:AP24"/>
    <mergeCell ref="AS24:BB24"/>
    <mergeCell ref="A26:BA26"/>
    <mergeCell ref="A27:A30"/>
    <mergeCell ref="B27:S28"/>
    <mergeCell ref="T27:AB28"/>
    <mergeCell ref="AC27:AW27"/>
    <mergeCell ref="AX27:BC27"/>
    <mergeCell ref="B29:G29"/>
    <mergeCell ref="A20:F20"/>
    <mergeCell ref="H20:V20"/>
    <mergeCell ref="Z20:AF20"/>
    <mergeCell ref="AS20:BI20"/>
    <mergeCell ref="H22:Q22"/>
    <mergeCell ref="Z22:AP22"/>
    <mergeCell ref="AS22:BF22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H10:AH11"/>
    <mergeCell ref="AI10:AI11"/>
    <mergeCell ref="AJ10:AJ11"/>
    <mergeCell ref="AU10:AU11"/>
    <mergeCell ref="AV10:AV11"/>
    <mergeCell ref="AM10:AM11"/>
    <mergeCell ref="AN10:AN11"/>
    <mergeCell ref="AO10:AO11"/>
    <mergeCell ref="AP10:AP11"/>
    <mergeCell ref="AL10:AL11"/>
    <mergeCell ref="AB10:AB11"/>
    <mergeCell ref="AC10:AC11"/>
    <mergeCell ref="AD10:AD11"/>
    <mergeCell ref="AE10:AE11"/>
    <mergeCell ref="AF10:AF11"/>
    <mergeCell ref="AG10:AG11"/>
    <mergeCell ref="V10:V11"/>
    <mergeCell ref="W10:W11"/>
    <mergeCell ref="X10:X11"/>
    <mergeCell ref="Y10:Y11"/>
    <mergeCell ref="Z10:Z11"/>
    <mergeCell ref="AA10:AA11"/>
    <mergeCell ref="M10:M11"/>
    <mergeCell ref="N10:N11"/>
    <mergeCell ref="O10:O11"/>
    <mergeCell ref="P10:P11"/>
    <mergeCell ref="Q10:Q11"/>
    <mergeCell ref="AK10:AK11"/>
    <mergeCell ref="R10:R11"/>
    <mergeCell ref="S10:S11"/>
    <mergeCell ref="T10:T11"/>
    <mergeCell ref="U10:U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V7:AV8"/>
    <mergeCell ref="AK7:AK8"/>
    <mergeCell ref="AL7:AL8"/>
    <mergeCell ref="AM7:AM8"/>
    <mergeCell ref="AN7:AN8"/>
    <mergeCell ref="AO7:AO8"/>
    <mergeCell ref="AP7:AP8"/>
    <mergeCell ref="AF7:AF8"/>
    <mergeCell ref="AG7:AG8"/>
    <mergeCell ref="AH7:AH8"/>
    <mergeCell ref="AI7:AI8"/>
    <mergeCell ref="AJ7:AJ8"/>
    <mergeCell ref="AU7:AU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Q136"/>
  <sheetViews>
    <sheetView showGridLines="0" tabSelected="1" zoomScalePageLayoutView="0" workbookViewId="0" topLeftCell="A2">
      <selection activeCell="BQ13" sqref="BQ13"/>
    </sheetView>
  </sheetViews>
  <sheetFormatPr defaultColWidth="14.66015625" defaultRowHeight="13.5" customHeight="1"/>
  <cols>
    <col min="1" max="1" width="5.5" style="12" customWidth="1"/>
    <col min="2" max="2" width="24.16015625" style="12" customWidth="1"/>
    <col min="3" max="3" width="2.66015625" style="12" customWidth="1"/>
    <col min="4" max="4" width="2.83203125" style="12" customWidth="1"/>
    <col min="5" max="5" width="3.5" style="12" customWidth="1"/>
    <col min="6" max="6" width="2.5" style="12" customWidth="1"/>
    <col min="7" max="7" width="3.33203125" style="12" customWidth="1"/>
    <col min="8" max="8" width="3.5" style="12" customWidth="1"/>
    <col min="9" max="9" width="0" style="12" hidden="1" customWidth="1"/>
    <col min="10" max="10" width="3.83203125" style="12" customWidth="1"/>
    <col min="11" max="11" width="4.33203125" style="12" customWidth="1"/>
    <col min="12" max="12" width="3.83203125" style="12" customWidth="1"/>
    <col min="13" max="13" width="0" style="12" hidden="1" customWidth="1"/>
    <col min="14" max="15" width="3.5" style="12" customWidth="1"/>
    <col min="16" max="16" width="3.16015625" style="12" customWidth="1"/>
    <col min="17" max="17" width="3.66015625" style="12" customWidth="1"/>
    <col min="18" max="18" width="3" style="12" customWidth="1"/>
    <col min="19" max="20" width="0.1640625" style="12" hidden="1" customWidth="1"/>
    <col min="21" max="21" width="0.328125" style="12" customWidth="1"/>
    <col min="22" max="23" width="3.66015625" style="12" customWidth="1"/>
    <col min="24" max="24" width="3.33203125" style="12" customWidth="1"/>
    <col min="25" max="25" width="3.83203125" style="12" customWidth="1"/>
    <col min="26" max="26" width="0" style="12" hidden="1" customWidth="1"/>
    <col min="27" max="27" width="2.16015625" style="12" hidden="1" customWidth="1"/>
    <col min="28" max="28" width="0.65625" style="12" customWidth="1"/>
    <col min="29" max="29" width="3.33203125" style="12" customWidth="1"/>
    <col min="30" max="30" width="3.16015625" style="12" customWidth="1"/>
    <col min="31" max="31" width="2.83203125" style="12" customWidth="1"/>
    <col min="32" max="32" width="3.16015625" style="12" customWidth="1"/>
    <col min="33" max="33" width="0" style="12" hidden="1" customWidth="1"/>
    <col min="34" max="34" width="0.4921875" style="12" customWidth="1"/>
    <col min="35" max="35" width="3" style="12" customWidth="1"/>
    <col min="36" max="36" width="3.33203125" style="12" customWidth="1"/>
    <col min="37" max="38" width="3" style="12" customWidth="1"/>
    <col min="39" max="39" width="0" style="12" hidden="1" customWidth="1"/>
    <col min="40" max="40" width="0.4921875" style="12" customWidth="1"/>
    <col min="41" max="41" width="0" style="12" hidden="1" customWidth="1"/>
    <col min="42" max="44" width="3" style="12" customWidth="1"/>
    <col min="45" max="45" width="2.83203125" style="12" customWidth="1"/>
    <col min="46" max="46" width="0" style="12" hidden="1" customWidth="1"/>
    <col min="47" max="47" width="2.16015625" style="12" customWidth="1"/>
    <col min="48" max="48" width="0" style="12" hidden="1" customWidth="1"/>
    <col min="49" max="49" width="3.33203125" style="12" customWidth="1"/>
    <col min="50" max="51" width="2.83203125" style="12" customWidth="1"/>
    <col min="52" max="52" width="3.33203125" style="12" customWidth="1"/>
    <col min="53" max="53" width="0" style="12" hidden="1" customWidth="1"/>
    <col min="54" max="54" width="3" style="12" customWidth="1"/>
    <col min="55" max="55" width="0" style="12" hidden="1" customWidth="1"/>
    <col min="56" max="56" width="3.66015625" style="12" customWidth="1"/>
    <col min="57" max="57" width="3.5" style="12" customWidth="1"/>
    <col min="58" max="58" width="3.33203125" style="12" customWidth="1"/>
    <col min="59" max="59" width="3.5" style="12" customWidth="1"/>
    <col min="60" max="60" width="0.1640625" style="12" hidden="1" customWidth="1"/>
    <col min="61" max="61" width="3.16015625" style="12" customWidth="1"/>
    <col min="62" max="62" width="0" style="12" hidden="1" customWidth="1"/>
    <col min="63" max="63" width="3.5" style="12" customWidth="1"/>
    <col min="64" max="64" width="3" style="12" customWidth="1"/>
    <col min="65" max="65" width="3.33203125" style="12" customWidth="1"/>
    <col min="66" max="66" width="3.66015625" style="12" customWidth="1"/>
    <col min="67" max="67" width="2.5" style="12" customWidth="1"/>
    <col min="68" max="68" width="0" style="12" hidden="1" customWidth="1"/>
    <col min="69" max="16384" width="14.66015625" style="12" customWidth="1"/>
  </cols>
  <sheetData>
    <row r="1" spans="1:68" ht="12.75" customHeight="1" hidden="1">
      <c r="A1" s="267">
        <v>6</v>
      </c>
      <c r="B1" s="268" t="s">
        <v>143</v>
      </c>
      <c r="C1" s="269" t="s">
        <v>144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</row>
    <row r="2" spans="1:68" ht="21" customHeight="1">
      <c r="A2" s="267"/>
      <c r="B2" s="268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70" t="s">
        <v>342</v>
      </c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 t="s">
        <v>145</v>
      </c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 t="s">
        <v>146</v>
      </c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 t="s">
        <v>147</v>
      </c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86" t="s">
        <v>148</v>
      </c>
    </row>
    <row r="3" spans="1:68" ht="12.75" customHeight="1">
      <c r="A3" s="267"/>
      <c r="B3" s="268"/>
      <c r="C3" s="266" t="s">
        <v>149</v>
      </c>
      <c r="D3" s="266" t="s">
        <v>150</v>
      </c>
      <c r="E3" s="266" t="s">
        <v>151</v>
      </c>
      <c r="F3" s="266" t="s">
        <v>152</v>
      </c>
      <c r="G3" s="271" t="s">
        <v>370</v>
      </c>
      <c r="H3" s="266" t="s">
        <v>153</v>
      </c>
      <c r="I3" s="128"/>
      <c r="J3" s="274" t="s">
        <v>154</v>
      </c>
      <c r="K3" s="274"/>
      <c r="L3" s="274"/>
      <c r="M3" s="274"/>
      <c r="N3" s="274"/>
      <c r="O3" s="277" t="s">
        <v>340</v>
      </c>
      <c r="P3" s="277"/>
      <c r="Q3" s="277"/>
      <c r="R3" s="277"/>
      <c r="S3" s="277"/>
      <c r="T3" s="277"/>
      <c r="U3" s="277" t="s">
        <v>155</v>
      </c>
      <c r="V3" s="277"/>
      <c r="W3" s="277"/>
      <c r="X3" s="277"/>
      <c r="Y3" s="277"/>
      <c r="Z3" s="277"/>
      <c r="AA3" s="277"/>
      <c r="AB3" s="277" t="s">
        <v>156</v>
      </c>
      <c r="AC3" s="277"/>
      <c r="AD3" s="277"/>
      <c r="AE3" s="277"/>
      <c r="AF3" s="277"/>
      <c r="AG3" s="277"/>
      <c r="AH3" s="277"/>
      <c r="AI3" s="277" t="s">
        <v>341</v>
      </c>
      <c r="AJ3" s="277"/>
      <c r="AK3" s="277"/>
      <c r="AL3" s="277"/>
      <c r="AM3" s="277"/>
      <c r="AN3" s="277"/>
      <c r="AO3" s="277" t="s">
        <v>157</v>
      </c>
      <c r="AP3" s="277"/>
      <c r="AQ3" s="277"/>
      <c r="AR3" s="277"/>
      <c r="AS3" s="277"/>
      <c r="AT3" s="277"/>
      <c r="AU3" s="277"/>
      <c r="AV3" s="277" t="s">
        <v>158</v>
      </c>
      <c r="AW3" s="277"/>
      <c r="AX3" s="277"/>
      <c r="AY3" s="277"/>
      <c r="AZ3" s="277"/>
      <c r="BA3" s="277"/>
      <c r="BB3" s="277"/>
      <c r="BC3" s="277" t="s">
        <v>159</v>
      </c>
      <c r="BD3" s="277"/>
      <c r="BE3" s="277"/>
      <c r="BF3" s="277"/>
      <c r="BG3" s="277"/>
      <c r="BH3" s="277"/>
      <c r="BI3" s="277"/>
      <c r="BJ3" s="277" t="s">
        <v>160</v>
      </c>
      <c r="BK3" s="277"/>
      <c r="BL3" s="277"/>
      <c r="BM3" s="277"/>
      <c r="BN3" s="277"/>
      <c r="BO3" s="277"/>
      <c r="BP3" s="86" t="s">
        <v>161</v>
      </c>
    </row>
    <row r="4" spans="1:68" ht="12.75" customHeight="1">
      <c r="A4" s="267"/>
      <c r="B4" s="268"/>
      <c r="C4" s="266"/>
      <c r="D4" s="266"/>
      <c r="E4" s="266"/>
      <c r="F4" s="266"/>
      <c r="G4" s="272"/>
      <c r="H4" s="266"/>
      <c r="I4" s="128"/>
      <c r="J4" s="281" t="s">
        <v>162</v>
      </c>
      <c r="K4" s="277" t="s">
        <v>163</v>
      </c>
      <c r="L4" s="277"/>
      <c r="M4" s="277"/>
      <c r="N4" s="277"/>
      <c r="O4" s="277" t="s">
        <v>374</v>
      </c>
      <c r="P4" s="277"/>
      <c r="Q4" s="277"/>
      <c r="R4" s="277"/>
      <c r="S4" s="277"/>
      <c r="T4" s="277"/>
      <c r="U4" s="277" t="s">
        <v>371</v>
      </c>
      <c r="V4" s="277"/>
      <c r="W4" s="277"/>
      <c r="X4" s="277"/>
      <c r="Y4" s="277"/>
      <c r="Z4" s="277"/>
      <c r="AA4" s="277"/>
      <c r="AB4" s="277" t="s">
        <v>376</v>
      </c>
      <c r="AC4" s="277"/>
      <c r="AD4" s="277"/>
      <c r="AE4" s="277"/>
      <c r="AF4" s="277"/>
      <c r="AG4" s="277"/>
      <c r="AH4" s="277"/>
      <c r="AI4" s="277" t="s">
        <v>377</v>
      </c>
      <c r="AJ4" s="277"/>
      <c r="AK4" s="277"/>
      <c r="AL4" s="277"/>
      <c r="AM4" s="277"/>
      <c r="AN4" s="277"/>
      <c r="AO4" s="277" t="s">
        <v>378</v>
      </c>
      <c r="AP4" s="277"/>
      <c r="AQ4" s="277"/>
      <c r="AR4" s="277"/>
      <c r="AS4" s="277"/>
      <c r="AT4" s="277"/>
      <c r="AU4" s="277"/>
      <c r="AV4" s="277" t="s">
        <v>376</v>
      </c>
      <c r="AW4" s="277"/>
      <c r="AX4" s="277"/>
      <c r="AY4" s="277"/>
      <c r="AZ4" s="277"/>
      <c r="BA4" s="277"/>
      <c r="BB4" s="277"/>
      <c r="BC4" s="277" t="s">
        <v>378</v>
      </c>
      <c r="BD4" s="277"/>
      <c r="BE4" s="277"/>
      <c r="BF4" s="277"/>
      <c r="BG4" s="277"/>
      <c r="BH4" s="277"/>
      <c r="BI4" s="277"/>
      <c r="BJ4" s="277" t="s">
        <v>379</v>
      </c>
      <c r="BK4" s="277"/>
      <c r="BL4" s="277"/>
      <c r="BM4" s="277"/>
      <c r="BN4" s="277"/>
      <c r="BO4" s="277"/>
      <c r="BP4" s="86" t="s">
        <v>164</v>
      </c>
    </row>
    <row r="5" spans="1:68" ht="16.5" customHeight="1">
      <c r="A5" s="267"/>
      <c r="B5" s="268"/>
      <c r="C5" s="266"/>
      <c r="D5" s="266"/>
      <c r="E5" s="266"/>
      <c r="F5" s="266"/>
      <c r="G5" s="272"/>
      <c r="H5" s="266"/>
      <c r="I5" s="127"/>
      <c r="J5" s="266"/>
      <c r="K5" s="266" t="s">
        <v>165</v>
      </c>
      <c r="L5" s="266" t="s">
        <v>166</v>
      </c>
      <c r="M5" s="275"/>
      <c r="N5" s="275" t="s">
        <v>167</v>
      </c>
      <c r="O5" s="275" t="s">
        <v>169</v>
      </c>
      <c r="P5" s="275" t="s">
        <v>162</v>
      </c>
      <c r="Q5" s="278" t="s">
        <v>163</v>
      </c>
      <c r="R5" s="279"/>
      <c r="S5" s="279"/>
      <c r="T5" s="280"/>
      <c r="U5" s="277" t="s">
        <v>168</v>
      </c>
      <c r="V5" s="275" t="s">
        <v>169</v>
      </c>
      <c r="W5" s="275" t="s">
        <v>162</v>
      </c>
      <c r="X5" s="278" t="s">
        <v>163</v>
      </c>
      <c r="Y5" s="279"/>
      <c r="Z5" s="279"/>
      <c r="AA5" s="280"/>
      <c r="AB5" s="277" t="s">
        <v>168</v>
      </c>
      <c r="AC5" s="275" t="s">
        <v>169</v>
      </c>
      <c r="AD5" s="275" t="s">
        <v>162</v>
      </c>
      <c r="AE5" s="278" t="s">
        <v>163</v>
      </c>
      <c r="AF5" s="279"/>
      <c r="AG5" s="279"/>
      <c r="AH5" s="280"/>
      <c r="AI5" s="275" t="s">
        <v>169</v>
      </c>
      <c r="AJ5" s="275" t="s">
        <v>162</v>
      </c>
      <c r="AK5" s="278" t="s">
        <v>163</v>
      </c>
      <c r="AL5" s="279"/>
      <c r="AM5" s="279"/>
      <c r="AN5" s="280"/>
      <c r="AO5" s="277" t="s">
        <v>168</v>
      </c>
      <c r="AP5" s="275" t="s">
        <v>169</v>
      </c>
      <c r="AQ5" s="275" t="s">
        <v>162</v>
      </c>
      <c r="AR5" s="278" t="s">
        <v>163</v>
      </c>
      <c r="AS5" s="279"/>
      <c r="AT5" s="279"/>
      <c r="AU5" s="280"/>
      <c r="AV5" s="277" t="s">
        <v>168</v>
      </c>
      <c r="AW5" s="275" t="s">
        <v>169</v>
      </c>
      <c r="AX5" s="275" t="s">
        <v>162</v>
      </c>
      <c r="AY5" s="278" t="s">
        <v>163</v>
      </c>
      <c r="AZ5" s="279"/>
      <c r="BA5" s="279"/>
      <c r="BB5" s="280"/>
      <c r="BC5" s="277" t="s">
        <v>168</v>
      </c>
      <c r="BD5" s="275" t="s">
        <v>169</v>
      </c>
      <c r="BE5" s="275" t="s">
        <v>162</v>
      </c>
      <c r="BF5" s="278" t="s">
        <v>163</v>
      </c>
      <c r="BG5" s="279"/>
      <c r="BH5" s="279"/>
      <c r="BI5" s="280"/>
      <c r="BJ5" s="277" t="s">
        <v>168</v>
      </c>
      <c r="BK5" s="275" t="s">
        <v>169</v>
      </c>
      <c r="BL5" s="275" t="s">
        <v>162</v>
      </c>
      <c r="BM5" s="278" t="s">
        <v>163</v>
      </c>
      <c r="BN5" s="279"/>
      <c r="BO5" s="280"/>
      <c r="BP5" s="270" t="s">
        <v>168</v>
      </c>
    </row>
    <row r="6" spans="1:68" ht="60.75" customHeight="1">
      <c r="A6" s="267"/>
      <c r="B6" s="268"/>
      <c r="C6" s="266"/>
      <c r="D6" s="266"/>
      <c r="E6" s="266"/>
      <c r="F6" s="266"/>
      <c r="G6" s="273"/>
      <c r="H6" s="266"/>
      <c r="I6" s="127"/>
      <c r="J6" s="266"/>
      <c r="K6" s="266"/>
      <c r="L6" s="266"/>
      <c r="M6" s="276"/>
      <c r="N6" s="276"/>
      <c r="O6" s="276"/>
      <c r="P6" s="276"/>
      <c r="Q6" s="127" t="s">
        <v>165</v>
      </c>
      <c r="R6" s="127" t="s">
        <v>166</v>
      </c>
      <c r="S6" s="129" t="s">
        <v>170</v>
      </c>
      <c r="T6" s="129" t="s">
        <v>167</v>
      </c>
      <c r="U6" s="277"/>
      <c r="V6" s="276"/>
      <c r="W6" s="276"/>
      <c r="X6" s="127" t="s">
        <v>165</v>
      </c>
      <c r="Y6" s="127" t="s">
        <v>166</v>
      </c>
      <c r="Z6" s="129" t="s">
        <v>170</v>
      </c>
      <c r="AA6" s="129" t="s">
        <v>167</v>
      </c>
      <c r="AB6" s="277"/>
      <c r="AC6" s="276"/>
      <c r="AD6" s="276"/>
      <c r="AE6" s="127" t="s">
        <v>165</v>
      </c>
      <c r="AF6" s="127" t="s">
        <v>166</v>
      </c>
      <c r="AG6" s="129" t="s">
        <v>170</v>
      </c>
      <c r="AH6" s="127"/>
      <c r="AI6" s="276"/>
      <c r="AJ6" s="276"/>
      <c r="AK6" s="127" t="s">
        <v>165</v>
      </c>
      <c r="AL6" s="127" t="s">
        <v>166</v>
      </c>
      <c r="AM6" s="129" t="s">
        <v>170</v>
      </c>
      <c r="AN6" s="127"/>
      <c r="AO6" s="277"/>
      <c r="AP6" s="276"/>
      <c r="AQ6" s="276"/>
      <c r="AR6" s="127" t="s">
        <v>165</v>
      </c>
      <c r="AS6" s="127" t="s">
        <v>166</v>
      </c>
      <c r="AT6" s="129" t="s">
        <v>170</v>
      </c>
      <c r="AU6" s="127" t="s">
        <v>167</v>
      </c>
      <c r="AV6" s="277"/>
      <c r="AW6" s="276"/>
      <c r="AX6" s="276"/>
      <c r="AY6" s="127" t="s">
        <v>165</v>
      </c>
      <c r="AZ6" s="127" t="s">
        <v>166</v>
      </c>
      <c r="BA6" s="129" t="s">
        <v>170</v>
      </c>
      <c r="BB6" s="130" t="s">
        <v>167</v>
      </c>
      <c r="BC6" s="277"/>
      <c r="BD6" s="276"/>
      <c r="BE6" s="276"/>
      <c r="BF6" s="127" t="s">
        <v>165</v>
      </c>
      <c r="BG6" s="127" t="s">
        <v>166</v>
      </c>
      <c r="BH6" s="129" t="s">
        <v>170</v>
      </c>
      <c r="BI6" s="127" t="s">
        <v>167</v>
      </c>
      <c r="BJ6" s="277"/>
      <c r="BK6" s="276"/>
      <c r="BL6" s="276"/>
      <c r="BM6" s="127" t="s">
        <v>165</v>
      </c>
      <c r="BN6" s="127" t="s">
        <v>166</v>
      </c>
      <c r="BO6" s="127" t="s">
        <v>167</v>
      </c>
      <c r="BP6" s="270"/>
    </row>
    <row r="7" spans="1:68" ht="13.5" customHeight="1">
      <c r="A7" s="87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8</v>
      </c>
      <c r="H7" s="88">
        <v>9</v>
      </c>
      <c r="I7" s="88">
        <v>14</v>
      </c>
      <c r="J7" s="88">
        <v>10</v>
      </c>
      <c r="K7" s="88">
        <v>11</v>
      </c>
      <c r="L7" s="88">
        <v>12</v>
      </c>
      <c r="M7" s="88">
        <v>18</v>
      </c>
      <c r="N7" s="88">
        <v>13</v>
      </c>
      <c r="O7" s="88">
        <v>14</v>
      </c>
      <c r="P7" s="88">
        <v>15</v>
      </c>
      <c r="Q7" s="88">
        <v>16</v>
      </c>
      <c r="R7" s="88">
        <v>17</v>
      </c>
      <c r="S7" s="88">
        <v>25</v>
      </c>
      <c r="T7" s="88">
        <v>26</v>
      </c>
      <c r="U7" s="88">
        <v>27</v>
      </c>
      <c r="V7" s="88">
        <v>18</v>
      </c>
      <c r="W7" s="88">
        <v>19</v>
      </c>
      <c r="X7" s="88">
        <v>20</v>
      </c>
      <c r="Y7" s="88">
        <v>21</v>
      </c>
      <c r="Z7" s="88">
        <v>32</v>
      </c>
      <c r="AA7" s="88">
        <v>33</v>
      </c>
      <c r="AB7" s="88">
        <v>34</v>
      </c>
      <c r="AC7" s="88">
        <v>22</v>
      </c>
      <c r="AD7" s="88">
        <v>23</v>
      </c>
      <c r="AE7" s="88">
        <v>24</v>
      </c>
      <c r="AF7" s="88">
        <v>25</v>
      </c>
      <c r="AG7" s="88">
        <v>39</v>
      </c>
      <c r="AH7" s="88">
        <v>40</v>
      </c>
      <c r="AI7" s="88">
        <v>26</v>
      </c>
      <c r="AJ7" s="88">
        <v>27</v>
      </c>
      <c r="AK7" s="88">
        <v>28</v>
      </c>
      <c r="AL7" s="88">
        <v>29</v>
      </c>
      <c r="AM7" s="88">
        <v>46</v>
      </c>
      <c r="AN7" s="88">
        <v>47</v>
      </c>
      <c r="AO7" s="88">
        <v>48</v>
      </c>
      <c r="AP7" s="88">
        <v>30</v>
      </c>
      <c r="AQ7" s="88">
        <v>31</v>
      </c>
      <c r="AR7" s="88">
        <v>32</v>
      </c>
      <c r="AS7" s="88">
        <v>33</v>
      </c>
      <c r="AT7" s="88">
        <v>53</v>
      </c>
      <c r="AU7" s="88">
        <v>34</v>
      </c>
      <c r="AV7" s="88">
        <v>55</v>
      </c>
      <c r="AW7" s="88">
        <v>35</v>
      </c>
      <c r="AX7" s="88">
        <v>36</v>
      </c>
      <c r="AY7" s="88">
        <v>37</v>
      </c>
      <c r="AZ7" s="88">
        <v>38</v>
      </c>
      <c r="BA7" s="88">
        <v>60</v>
      </c>
      <c r="BB7" s="88">
        <v>39</v>
      </c>
      <c r="BC7" s="88">
        <v>62</v>
      </c>
      <c r="BD7" s="88">
        <v>40</v>
      </c>
      <c r="BE7" s="88">
        <v>41</v>
      </c>
      <c r="BF7" s="88">
        <v>42</v>
      </c>
      <c r="BG7" s="88">
        <v>43</v>
      </c>
      <c r="BH7" s="88">
        <v>67</v>
      </c>
      <c r="BI7" s="88">
        <v>44</v>
      </c>
      <c r="BJ7" s="88">
        <v>69</v>
      </c>
      <c r="BK7" s="88">
        <v>45</v>
      </c>
      <c r="BL7" s="88">
        <v>46</v>
      </c>
      <c r="BM7" s="88">
        <v>47</v>
      </c>
      <c r="BN7" s="88">
        <v>48</v>
      </c>
      <c r="BO7" s="88">
        <v>49</v>
      </c>
      <c r="BP7" s="88">
        <v>76</v>
      </c>
    </row>
    <row r="8" spans="1:68" ht="3.75" customHeight="1">
      <c r="A8" s="89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</row>
    <row r="9" spans="1:68" ht="13.5" customHeight="1" thickBot="1">
      <c r="A9" s="89"/>
      <c r="B9" s="90" t="s">
        <v>187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>
        <f>P10/16</f>
        <v>36</v>
      </c>
      <c r="Q9" s="91"/>
      <c r="R9" s="91"/>
      <c r="S9" s="91"/>
      <c r="T9" s="91"/>
      <c r="U9" s="92">
        <v>54.1</v>
      </c>
      <c r="V9" s="91"/>
      <c r="W9" s="92">
        <f>W10/23</f>
        <v>36</v>
      </c>
      <c r="X9" s="91"/>
      <c r="Y9" s="91"/>
      <c r="Z9" s="91"/>
      <c r="AA9" s="91"/>
      <c r="AB9" s="92"/>
      <c r="AC9" s="91"/>
      <c r="AD9" s="92"/>
      <c r="AE9" s="91"/>
      <c r="AF9" s="91"/>
      <c r="AG9" s="91"/>
      <c r="AH9" s="91"/>
      <c r="AI9" s="91"/>
      <c r="AJ9" s="92"/>
      <c r="AK9" s="91"/>
      <c r="AL9" s="91"/>
      <c r="AM9" s="91"/>
      <c r="AN9" s="91"/>
      <c r="AO9" s="92"/>
      <c r="AP9" s="91"/>
      <c r="AQ9" s="92"/>
      <c r="AR9" s="91"/>
      <c r="AS9" s="91"/>
      <c r="AT9" s="91"/>
      <c r="AU9" s="91"/>
      <c r="AV9" s="92"/>
      <c r="AW9" s="91"/>
      <c r="AX9" s="92"/>
      <c r="AY9" s="91"/>
      <c r="AZ9" s="91"/>
      <c r="BA9" s="91"/>
      <c r="BB9" s="91"/>
      <c r="BC9" s="92"/>
      <c r="BD9" s="91"/>
      <c r="BE9" s="92"/>
      <c r="BF9" s="91"/>
      <c r="BG9" s="91"/>
      <c r="BH9" s="91"/>
      <c r="BI9" s="91"/>
      <c r="BJ9" s="92"/>
      <c r="BK9" s="91"/>
      <c r="BL9" s="92"/>
      <c r="BM9" s="91"/>
      <c r="BN9" s="91"/>
      <c r="BO9" s="91"/>
      <c r="BP9" s="92" t="s">
        <v>188</v>
      </c>
    </row>
    <row r="10" spans="1:68" ht="33" customHeight="1" thickBot="1">
      <c r="A10" s="76" t="s">
        <v>190</v>
      </c>
      <c r="B10" s="74" t="s">
        <v>191</v>
      </c>
      <c r="C10" s="75">
        <v>4</v>
      </c>
      <c r="D10" s="76"/>
      <c r="E10" s="76">
        <v>12</v>
      </c>
      <c r="F10" s="132"/>
      <c r="G10" s="78">
        <f>G12+G23</f>
        <v>1404</v>
      </c>
      <c r="H10" s="76"/>
      <c r="I10" s="76"/>
      <c r="J10" s="76">
        <f>J12+J23</f>
        <v>1404</v>
      </c>
      <c r="K10" s="76">
        <f aca="true" t="shared" si="0" ref="K10:AB10">K12+K23</f>
        <v>1111</v>
      </c>
      <c r="L10" s="76">
        <f t="shared" si="0"/>
        <v>293</v>
      </c>
      <c r="M10" s="76">
        <f t="shared" si="0"/>
        <v>0</v>
      </c>
      <c r="N10" s="77"/>
      <c r="O10" s="78"/>
      <c r="P10" s="76">
        <f t="shared" si="0"/>
        <v>576</v>
      </c>
      <c r="Q10" s="76">
        <f t="shared" si="0"/>
        <v>450</v>
      </c>
      <c r="R10" s="77">
        <f t="shared" si="0"/>
        <v>126</v>
      </c>
      <c r="S10" s="131">
        <f t="shared" si="0"/>
        <v>0</v>
      </c>
      <c r="T10" s="76">
        <f t="shared" si="0"/>
        <v>0</v>
      </c>
      <c r="U10" s="132">
        <f t="shared" si="0"/>
        <v>1379</v>
      </c>
      <c r="V10" s="78"/>
      <c r="W10" s="76">
        <f t="shared" si="0"/>
        <v>828</v>
      </c>
      <c r="X10" s="76">
        <f t="shared" si="0"/>
        <v>661</v>
      </c>
      <c r="Y10" s="77">
        <f t="shared" si="0"/>
        <v>167</v>
      </c>
      <c r="Z10" s="131">
        <f t="shared" si="0"/>
        <v>0</v>
      </c>
      <c r="AA10" s="76">
        <f t="shared" si="0"/>
        <v>0</v>
      </c>
      <c r="AB10" s="76">
        <f t="shared" si="0"/>
        <v>0</v>
      </c>
      <c r="AC10" s="79"/>
      <c r="AD10" s="79"/>
      <c r="AE10" s="79"/>
      <c r="AF10" s="79"/>
      <c r="AG10" s="79"/>
      <c r="AH10" s="93"/>
      <c r="AI10" s="79"/>
      <c r="AJ10" s="79"/>
      <c r="AK10" s="79"/>
      <c r="AL10" s="79"/>
      <c r="AM10" s="79"/>
      <c r="AN10" s="93"/>
      <c r="AO10" s="75"/>
      <c r="AP10" s="79"/>
      <c r="AQ10" s="79"/>
      <c r="AR10" s="79"/>
      <c r="AS10" s="79"/>
      <c r="AT10" s="79"/>
      <c r="AU10" s="93"/>
      <c r="AV10" s="75"/>
      <c r="AW10" s="79"/>
      <c r="AX10" s="79"/>
      <c r="AY10" s="79"/>
      <c r="AZ10" s="79"/>
      <c r="BA10" s="79"/>
      <c r="BB10" s="93"/>
      <c r="BC10" s="75"/>
      <c r="BD10" s="79"/>
      <c r="BE10" s="79"/>
      <c r="BF10" s="79"/>
      <c r="BG10" s="79"/>
      <c r="BH10" s="79"/>
      <c r="BI10" s="93"/>
      <c r="BJ10" s="75"/>
      <c r="BK10" s="79"/>
      <c r="BL10" s="79"/>
      <c r="BM10" s="79"/>
      <c r="BN10" s="79"/>
      <c r="BO10" s="93"/>
      <c r="BP10" s="75"/>
    </row>
    <row r="11" spans="1:68" ht="3.75" customHeight="1" thickBot="1">
      <c r="A11" s="89"/>
      <c r="B11" s="94"/>
      <c r="C11" s="91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</row>
    <row r="12" spans="1:68" ht="24.75" customHeight="1" thickBot="1">
      <c r="A12" s="76" t="s">
        <v>192</v>
      </c>
      <c r="B12" s="125" t="s">
        <v>369</v>
      </c>
      <c r="C12" s="75">
        <v>1</v>
      </c>
      <c r="D12" s="76"/>
      <c r="E12" s="76">
        <v>11</v>
      </c>
      <c r="F12" s="132"/>
      <c r="G12" s="78">
        <f>G13+G14+G15+G16+G17+G18+G19+G20+G21</f>
        <v>850</v>
      </c>
      <c r="H12" s="76"/>
      <c r="I12" s="76">
        <f aca="true" t="shared" si="1" ref="I12:Y12">I13+I14+I15+I16+I17+I18+I19+I20+I21</f>
        <v>0</v>
      </c>
      <c r="J12" s="76">
        <f t="shared" si="1"/>
        <v>850</v>
      </c>
      <c r="K12" s="76">
        <f t="shared" si="1"/>
        <v>625</v>
      </c>
      <c r="L12" s="76">
        <f t="shared" si="1"/>
        <v>225</v>
      </c>
      <c r="M12" s="76">
        <f t="shared" si="1"/>
        <v>0</v>
      </c>
      <c r="N12" s="77"/>
      <c r="O12" s="78"/>
      <c r="P12" s="76">
        <f t="shared" si="1"/>
        <v>352</v>
      </c>
      <c r="Q12" s="76">
        <f t="shared" si="1"/>
        <v>264</v>
      </c>
      <c r="R12" s="77">
        <f t="shared" si="1"/>
        <v>88</v>
      </c>
      <c r="S12" s="131">
        <f t="shared" si="1"/>
        <v>0</v>
      </c>
      <c r="T12" s="76">
        <f t="shared" si="1"/>
        <v>0</v>
      </c>
      <c r="U12" s="76">
        <f t="shared" si="1"/>
        <v>749</v>
      </c>
      <c r="V12" s="76"/>
      <c r="W12" s="76">
        <f t="shared" si="1"/>
        <v>498</v>
      </c>
      <c r="X12" s="76">
        <f t="shared" si="1"/>
        <v>361</v>
      </c>
      <c r="Y12" s="76">
        <f t="shared" si="1"/>
        <v>137</v>
      </c>
      <c r="Z12" s="76"/>
      <c r="AA12" s="77"/>
      <c r="AB12" s="78"/>
      <c r="AC12" s="79"/>
      <c r="AD12" s="79"/>
      <c r="AE12" s="79"/>
      <c r="AF12" s="79"/>
      <c r="AG12" s="79"/>
      <c r="AH12" s="93"/>
      <c r="AI12" s="79"/>
      <c r="AJ12" s="79"/>
      <c r="AK12" s="79"/>
      <c r="AL12" s="79"/>
      <c r="AM12" s="79"/>
      <c r="AN12" s="93"/>
      <c r="AO12" s="75"/>
      <c r="AP12" s="79"/>
      <c r="AQ12" s="79"/>
      <c r="AR12" s="79"/>
      <c r="AS12" s="79"/>
      <c r="AT12" s="79"/>
      <c r="AU12" s="93"/>
      <c r="AV12" s="75"/>
      <c r="AW12" s="79"/>
      <c r="AX12" s="79"/>
      <c r="AY12" s="79"/>
      <c r="AZ12" s="79"/>
      <c r="BA12" s="79"/>
      <c r="BB12" s="93"/>
      <c r="BC12" s="75"/>
      <c r="BD12" s="79"/>
      <c r="BE12" s="79"/>
      <c r="BF12" s="79"/>
      <c r="BG12" s="79"/>
      <c r="BH12" s="79"/>
      <c r="BI12" s="93"/>
      <c r="BJ12" s="75"/>
      <c r="BK12" s="79"/>
      <c r="BL12" s="79"/>
      <c r="BM12" s="79"/>
      <c r="BN12" s="79"/>
      <c r="BO12" s="93"/>
      <c r="BP12" s="75"/>
    </row>
    <row r="13" spans="1:68" ht="21.75" customHeight="1">
      <c r="A13" s="95" t="s">
        <v>335</v>
      </c>
      <c r="B13" s="96" t="s">
        <v>193</v>
      </c>
      <c r="C13" s="97">
        <v>2</v>
      </c>
      <c r="D13" s="88"/>
      <c r="E13" s="88">
        <v>1</v>
      </c>
      <c r="F13" s="153"/>
      <c r="G13" s="101">
        <v>78</v>
      </c>
      <c r="H13" s="88"/>
      <c r="I13" s="88"/>
      <c r="J13" s="72">
        <v>78</v>
      </c>
      <c r="K13" s="72">
        <v>78</v>
      </c>
      <c r="L13" s="72"/>
      <c r="M13" s="72"/>
      <c r="N13" s="98"/>
      <c r="O13" s="88"/>
      <c r="P13" s="72">
        <v>32</v>
      </c>
      <c r="Q13" s="99">
        <v>32</v>
      </c>
      <c r="R13" s="88"/>
      <c r="S13" s="88"/>
      <c r="T13" s="100"/>
      <c r="U13" s="101">
        <v>69</v>
      </c>
      <c r="V13" s="88"/>
      <c r="W13" s="72">
        <v>46</v>
      </c>
      <c r="X13" s="99">
        <v>46</v>
      </c>
      <c r="Y13" s="88"/>
      <c r="Z13" s="88"/>
      <c r="AA13" s="100"/>
      <c r="AB13" s="101"/>
      <c r="AC13" s="88"/>
      <c r="AD13" s="72"/>
      <c r="AE13" s="88"/>
      <c r="AF13" s="88"/>
      <c r="AG13" s="88"/>
      <c r="AH13" s="100"/>
      <c r="AI13" s="88"/>
      <c r="AJ13" s="72"/>
      <c r="AK13" s="88"/>
      <c r="AL13" s="88"/>
      <c r="AM13" s="88"/>
      <c r="AN13" s="100"/>
      <c r="AO13" s="101"/>
      <c r="AP13" s="88"/>
      <c r="AQ13" s="72"/>
      <c r="AR13" s="88"/>
      <c r="AS13" s="88"/>
      <c r="AT13" s="88"/>
      <c r="AU13" s="100"/>
      <c r="AV13" s="101"/>
      <c r="AW13" s="88"/>
      <c r="AX13" s="72"/>
      <c r="AY13" s="88"/>
      <c r="AZ13" s="88"/>
      <c r="BA13" s="88"/>
      <c r="BB13" s="100"/>
      <c r="BC13" s="101"/>
      <c r="BD13" s="88"/>
      <c r="BE13" s="72"/>
      <c r="BF13" s="88"/>
      <c r="BG13" s="88"/>
      <c r="BH13" s="88"/>
      <c r="BI13" s="100"/>
      <c r="BJ13" s="101"/>
      <c r="BK13" s="88"/>
      <c r="BL13" s="72"/>
      <c r="BM13" s="88"/>
      <c r="BN13" s="88"/>
      <c r="BO13" s="100"/>
      <c r="BP13" s="101"/>
    </row>
    <row r="14" spans="1:68" ht="17.25" customHeight="1">
      <c r="A14" s="95" t="s">
        <v>336</v>
      </c>
      <c r="B14" s="96" t="s">
        <v>194</v>
      </c>
      <c r="C14" s="97"/>
      <c r="D14" s="88"/>
      <c r="E14" s="88">
        <v>2</v>
      </c>
      <c r="F14" s="153"/>
      <c r="G14" s="101">
        <v>117</v>
      </c>
      <c r="H14" s="88"/>
      <c r="I14" s="88"/>
      <c r="J14" s="72">
        <v>117</v>
      </c>
      <c r="K14" s="72">
        <v>117</v>
      </c>
      <c r="L14" s="72"/>
      <c r="M14" s="72"/>
      <c r="N14" s="98"/>
      <c r="O14" s="88"/>
      <c r="P14" s="72">
        <v>48</v>
      </c>
      <c r="Q14" s="99">
        <v>48</v>
      </c>
      <c r="R14" s="88"/>
      <c r="S14" s="88"/>
      <c r="T14" s="100"/>
      <c r="U14" s="101">
        <v>104</v>
      </c>
      <c r="V14" s="88"/>
      <c r="W14" s="72">
        <v>69</v>
      </c>
      <c r="X14" s="99">
        <v>69</v>
      </c>
      <c r="Y14" s="88"/>
      <c r="Z14" s="88"/>
      <c r="AA14" s="100"/>
      <c r="AB14" s="101"/>
      <c r="AC14" s="88"/>
      <c r="AD14" s="72"/>
      <c r="AE14" s="88"/>
      <c r="AF14" s="88"/>
      <c r="AG14" s="88"/>
      <c r="AH14" s="100"/>
      <c r="AI14" s="88"/>
      <c r="AJ14" s="72"/>
      <c r="AK14" s="88"/>
      <c r="AL14" s="88"/>
      <c r="AM14" s="88"/>
      <c r="AN14" s="100"/>
      <c r="AO14" s="101"/>
      <c r="AP14" s="88"/>
      <c r="AQ14" s="72"/>
      <c r="AR14" s="88"/>
      <c r="AS14" s="88"/>
      <c r="AT14" s="88"/>
      <c r="AU14" s="100"/>
      <c r="AV14" s="101"/>
      <c r="AW14" s="88"/>
      <c r="AX14" s="72"/>
      <c r="AY14" s="88"/>
      <c r="AZ14" s="88"/>
      <c r="BA14" s="88"/>
      <c r="BB14" s="100"/>
      <c r="BC14" s="101"/>
      <c r="BD14" s="88"/>
      <c r="BE14" s="72"/>
      <c r="BF14" s="88"/>
      <c r="BG14" s="88"/>
      <c r="BH14" s="88"/>
      <c r="BI14" s="100"/>
      <c r="BJ14" s="101"/>
      <c r="BK14" s="88"/>
      <c r="BL14" s="72"/>
      <c r="BM14" s="88"/>
      <c r="BN14" s="88"/>
      <c r="BO14" s="100"/>
      <c r="BP14" s="101"/>
    </row>
    <row r="15" spans="1:68" ht="21" customHeight="1">
      <c r="A15" s="95" t="s">
        <v>337</v>
      </c>
      <c r="B15" s="96" t="s">
        <v>366</v>
      </c>
      <c r="C15" s="97"/>
      <c r="D15" s="88"/>
      <c r="E15" s="88">
        <v>12</v>
      </c>
      <c r="F15" s="153"/>
      <c r="G15" s="101">
        <v>78</v>
      </c>
      <c r="H15" s="88"/>
      <c r="I15" s="88"/>
      <c r="J15" s="72">
        <v>78</v>
      </c>
      <c r="K15" s="72"/>
      <c r="L15" s="72">
        <v>78</v>
      </c>
      <c r="M15" s="72"/>
      <c r="N15" s="98"/>
      <c r="O15" s="88"/>
      <c r="P15" s="72">
        <v>32</v>
      </c>
      <c r="Q15" s="88"/>
      <c r="R15" s="99">
        <v>32</v>
      </c>
      <c r="S15" s="88"/>
      <c r="T15" s="100"/>
      <c r="U15" s="101">
        <v>69</v>
      </c>
      <c r="V15" s="88"/>
      <c r="W15" s="72">
        <v>46</v>
      </c>
      <c r="X15" s="88"/>
      <c r="Y15" s="99">
        <v>46</v>
      </c>
      <c r="Z15" s="88"/>
      <c r="AA15" s="100"/>
      <c r="AB15" s="101"/>
      <c r="AC15" s="88"/>
      <c r="AD15" s="72"/>
      <c r="AE15" s="88"/>
      <c r="AF15" s="88"/>
      <c r="AG15" s="88"/>
      <c r="AH15" s="100"/>
      <c r="AI15" s="88"/>
      <c r="AJ15" s="72"/>
      <c r="AK15" s="88"/>
      <c r="AL15" s="88"/>
      <c r="AM15" s="88"/>
      <c r="AN15" s="100"/>
      <c r="AO15" s="101"/>
      <c r="AP15" s="88"/>
      <c r="AQ15" s="72"/>
      <c r="AR15" s="88"/>
      <c r="AS15" s="88"/>
      <c r="AT15" s="88"/>
      <c r="AU15" s="100"/>
      <c r="AV15" s="101"/>
      <c r="AW15" s="88"/>
      <c r="AX15" s="72"/>
      <c r="AY15" s="88"/>
      <c r="AZ15" s="88"/>
      <c r="BA15" s="88"/>
      <c r="BB15" s="100"/>
      <c r="BC15" s="101"/>
      <c r="BD15" s="88"/>
      <c r="BE15" s="72"/>
      <c r="BF15" s="88"/>
      <c r="BG15" s="88"/>
      <c r="BH15" s="88"/>
      <c r="BI15" s="100"/>
      <c r="BJ15" s="101"/>
      <c r="BK15" s="88"/>
      <c r="BL15" s="72"/>
      <c r="BM15" s="88"/>
      <c r="BN15" s="88"/>
      <c r="BO15" s="100"/>
      <c r="BP15" s="101"/>
    </row>
    <row r="16" spans="1:68" ht="19.5" customHeight="1">
      <c r="A16" s="95" t="s">
        <v>195</v>
      </c>
      <c r="B16" s="96" t="s">
        <v>357</v>
      </c>
      <c r="C16" s="97"/>
      <c r="D16" s="88"/>
      <c r="E16" s="88">
        <v>2</v>
      </c>
      <c r="F16" s="153"/>
      <c r="G16" s="101">
        <v>117</v>
      </c>
      <c r="H16" s="88"/>
      <c r="I16" s="88"/>
      <c r="J16" s="72">
        <v>117</v>
      </c>
      <c r="K16" s="72">
        <v>117</v>
      </c>
      <c r="L16" s="72"/>
      <c r="M16" s="72"/>
      <c r="N16" s="98"/>
      <c r="O16" s="88"/>
      <c r="P16" s="72">
        <v>48</v>
      </c>
      <c r="Q16" s="99">
        <v>48</v>
      </c>
      <c r="R16" s="88"/>
      <c r="S16" s="88"/>
      <c r="T16" s="100"/>
      <c r="U16" s="101">
        <v>104</v>
      </c>
      <c r="V16" s="88"/>
      <c r="W16" s="72">
        <v>69</v>
      </c>
      <c r="X16" s="99">
        <v>69</v>
      </c>
      <c r="Y16" s="88"/>
      <c r="Z16" s="88"/>
      <c r="AA16" s="100"/>
      <c r="AB16" s="101"/>
      <c r="AC16" s="88"/>
      <c r="AD16" s="72"/>
      <c r="AE16" s="88"/>
      <c r="AF16" s="88"/>
      <c r="AG16" s="88"/>
      <c r="AH16" s="100"/>
      <c r="AI16" s="88"/>
      <c r="AJ16" s="72"/>
      <c r="AK16" s="88"/>
      <c r="AL16" s="88"/>
      <c r="AM16" s="88"/>
      <c r="AN16" s="100"/>
      <c r="AO16" s="101"/>
      <c r="AP16" s="88"/>
      <c r="AQ16" s="72"/>
      <c r="AR16" s="88"/>
      <c r="AS16" s="88"/>
      <c r="AT16" s="88"/>
      <c r="AU16" s="100"/>
      <c r="AV16" s="101"/>
      <c r="AW16" s="88"/>
      <c r="AX16" s="72"/>
      <c r="AY16" s="88"/>
      <c r="AZ16" s="88"/>
      <c r="BA16" s="88"/>
      <c r="BB16" s="100"/>
      <c r="BC16" s="101"/>
      <c r="BD16" s="88"/>
      <c r="BE16" s="72"/>
      <c r="BF16" s="88"/>
      <c r="BG16" s="88"/>
      <c r="BH16" s="88"/>
      <c r="BI16" s="100"/>
      <c r="BJ16" s="101"/>
      <c r="BK16" s="88"/>
      <c r="BL16" s="72"/>
      <c r="BM16" s="88"/>
      <c r="BN16" s="88"/>
      <c r="BO16" s="100"/>
      <c r="BP16" s="101"/>
    </row>
    <row r="17" spans="1:68" ht="18.75" customHeight="1">
      <c r="A17" s="95" t="s">
        <v>196</v>
      </c>
      <c r="B17" s="96" t="s">
        <v>365</v>
      </c>
      <c r="C17" s="97"/>
      <c r="D17" s="88"/>
      <c r="E17" s="88">
        <v>2</v>
      </c>
      <c r="F17" s="153"/>
      <c r="G17" s="101">
        <v>117</v>
      </c>
      <c r="H17" s="88"/>
      <c r="I17" s="88"/>
      <c r="J17" s="72">
        <v>117</v>
      </c>
      <c r="K17" s="72">
        <v>117</v>
      </c>
      <c r="L17" s="72"/>
      <c r="M17" s="72"/>
      <c r="N17" s="98"/>
      <c r="O17" s="88"/>
      <c r="P17" s="72">
        <v>48</v>
      </c>
      <c r="Q17" s="99">
        <v>48</v>
      </c>
      <c r="R17" s="88"/>
      <c r="S17" s="88"/>
      <c r="T17" s="100"/>
      <c r="U17" s="101">
        <v>104</v>
      </c>
      <c r="V17" s="88"/>
      <c r="W17" s="72">
        <v>69</v>
      </c>
      <c r="X17" s="99">
        <v>69</v>
      </c>
      <c r="Y17" s="88"/>
      <c r="Z17" s="88"/>
      <c r="AA17" s="100"/>
      <c r="AB17" s="101"/>
      <c r="AC17" s="88"/>
      <c r="AD17" s="72"/>
      <c r="AE17" s="88"/>
      <c r="AF17" s="88"/>
      <c r="AG17" s="88"/>
      <c r="AH17" s="100"/>
      <c r="AI17" s="88"/>
      <c r="AJ17" s="72"/>
      <c r="AK17" s="88"/>
      <c r="AL17" s="88"/>
      <c r="AM17" s="88"/>
      <c r="AN17" s="100"/>
      <c r="AO17" s="101"/>
      <c r="AP17" s="88"/>
      <c r="AQ17" s="72"/>
      <c r="AR17" s="88"/>
      <c r="AS17" s="88"/>
      <c r="AT17" s="88"/>
      <c r="AU17" s="100"/>
      <c r="AV17" s="101"/>
      <c r="AW17" s="88"/>
      <c r="AX17" s="72"/>
      <c r="AY17" s="88"/>
      <c r="AZ17" s="88"/>
      <c r="BA17" s="88"/>
      <c r="BB17" s="100"/>
      <c r="BC17" s="101"/>
      <c r="BD17" s="88"/>
      <c r="BE17" s="72"/>
      <c r="BF17" s="88"/>
      <c r="BG17" s="88"/>
      <c r="BH17" s="88"/>
      <c r="BI17" s="100"/>
      <c r="BJ17" s="101"/>
      <c r="BK17" s="88"/>
      <c r="BL17" s="72"/>
      <c r="BM17" s="88"/>
      <c r="BN17" s="88"/>
      <c r="BO17" s="100"/>
      <c r="BP17" s="101"/>
    </row>
    <row r="18" spans="1:68" ht="17.25" customHeight="1">
      <c r="A18" s="95" t="s">
        <v>197</v>
      </c>
      <c r="B18" s="96" t="s">
        <v>364</v>
      </c>
      <c r="C18" s="97"/>
      <c r="D18" s="88"/>
      <c r="E18" s="88">
        <v>2</v>
      </c>
      <c r="F18" s="153"/>
      <c r="G18" s="101">
        <v>78</v>
      </c>
      <c r="H18" s="88"/>
      <c r="I18" s="88"/>
      <c r="J18" s="72">
        <v>78</v>
      </c>
      <c r="K18" s="72">
        <v>56</v>
      </c>
      <c r="L18" s="72">
        <v>22</v>
      </c>
      <c r="M18" s="72"/>
      <c r="N18" s="98"/>
      <c r="O18" s="88"/>
      <c r="P18" s="72">
        <v>32</v>
      </c>
      <c r="Q18" s="99">
        <v>22</v>
      </c>
      <c r="R18" s="99">
        <v>10</v>
      </c>
      <c r="S18" s="88"/>
      <c r="T18" s="100"/>
      <c r="U18" s="101">
        <v>69</v>
      </c>
      <c r="V18" s="88"/>
      <c r="W18" s="72">
        <v>46</v>
      </c>
      <c r="X18" s="99">
        <v>34</v>
      </c>
      <c r="Y18" s="99">
        <v>12</v>
      </c>
      <c r="Z18" s="88"/>
      <c r="AA18" s="100"/>
      <c r="AB18" s="101"/>
      <c r="AC18" s="88"/>
      <c r="AD18" s="72"/>
      <c r="AE18" s="88"/>
      <c r="AF18" s="88"/>
      <c r="AG18" s="88"/>
      <c r="AH18" s="100"/>
      <c r="AI18" s="88"/>
      <c r="AJ18" s="72"/>
      <c r="AK18" s="88"/>
      <c r="AL18" s="88"/>
      <c r="AM18" s="88"/>
      <c r="AN18" s="100"/>
      <c r="AO18" s="101"/>
      <c r="AP18" s="88"/>
      <c r="AQ18" s="72"/>
      <c r="AR18" s="88"/>
      <c r="AS18" s="88"/>
      <c r="AT18" s="88"/>
      <c r="AU18" s="100"/>
      <c r="AV18" s="101"/>
      <c r="AW18" s="88"/>
      <c r="AX18" s="72"/>
      <c r="AY18" s="88"/>
      <c r="AZ18" s="88"/>
      <c r="BA18" s="88"/>
      <c r="BB18" s="100"/>
      <c r="BC18" s="101"/>
      <c r="BD18" s="88"/>
      <c r="BE18" s="72"/>
      <c r="BF18" s="88"/>
      <c r="BG18" s="88"/>
      <c r="BH18" s="88"/>
      <c r="BI18" s="100"/>
      <c r="BJ18" s="101"/>
      <c r="BK18" s="88"/>
      <c r="BL18" s="72"/>
      <c r="BM18" s="88"/>
      <c r="BN18" s="88"/>
      <c r="BO18" s="100"/>
      <c r="BP18" s="101"/>
    </row>
    <row r="19" spans="1:68" ht="17.25" customHeight="1">
      <c r="A19" s="95" t="s">
        <v>198</v>
      </c>
      <c r="B19" s="96" t="s">
        <v>363</v>
      </c>
      <c r="C19" s="97"/>
      <c r="D19" s="88"/>
      <c r="E19" s="88">
        <v>2</v>
      </c>
      <c r="F19" s="153"/>
      <c r="G19" s="101">
        <v>78</v>
      </c>
      <c r="H19" s="88"/>
      <c r="I19" s="88"/>
      <c r="J19" s="72">
        <v>78</v>
      </c>
      <c r="K19" s="72">
        <v>68</v>
      </c>
      <c r="L19" s="72">
        <v>10</v>
      </c>
      <c r="M19" s="72"/>
      <c r="N19" s="98"/>
      <c r="O19" s="88"/>
      <c r="P19" s="72">
        <v>32</v>
      </c>
      <c r="Q19" s="99">
        <v>32</v>
      </c>
      <c r="R19" s="88"/>
      <c r="S19" s="88"/>
      <c r="T19" s="100"/>
      <c r="U19" s="101">
        <v>69</v>
      </c>
      <c r="V19" s="88"/>
      <c r="W19" s="72">
        <v>46</v>
      </c>
      <c r="X19" s="99">
        <v>36</v>
      </c>
      <c r="Y19" s="99">
        <v>10</v>
      </c>
      <c r="Z19" s="88"/>
      <c r="AA19" s="100"/>
      <c r="AB19" s="101"/>
      <c r="AC19" s="88"/>
      <c r="AD19" s="72"/>
      <c r="AE19" s="88"/>
      <c r="AF19" s="88"/>
      <c r="AG19" s="88"/>
      <c r="AH19" s="100"/>
      <c r="AI19" s="88"/>
      <c r="AJ19" s="72"/>
      <c r="AK19" s="88"/>
      <c r="AL19" s="88"/>
      <c r="AM19" s="88"/>
      <c r="AN19" s="100"/>
      <c r="AO19" s="101"/>
      <c r="AP19" s="88"/>
      <c r="AQ19" s="72"/>
      <c r="AR19" s="88"/>
      <c r="AS19" s="88"/>
      <c r="AT19" s="88"/>
      <c r="AU19" s="100"/>
      <c r="AV19" s="101"/>
      <c r="AW19" s="88"/>
      <c r="AX19" s="72"/>
      <c r="AY19" s="88"/>
      <c r="AZ19" s="88"/>
      <c r="BA19" s="88"/>
      <c r="BB19" s="100"/>
      <c r="BC19" s="101"/>
      <c r="BD19" s="88"/>
      <c r="BE19" s="72"/>
      <c r="BF19" s="88"/>
      <c r="BG19" s="88"/>
      <c r="BH19" s="88"/>
      <c r="BI19" s="100"/>
      <c r="BJ19" s="101"/>
      <c r="BK19" s="88"/>
      <c r="BL19" s="72"/>
      <c r="BM19" s="88"/>
      <c r="BN19" s="88"/>
      <c r="BO19" s="100"/>
      <c r="BP19" s="101"/>
    </row>
    <row r="20" spans="1:68" ht="18" customHeight="1">
      <c r="A20" s="95" t="s">
        <v>199</v>
      </c>
      <c r="B20" s="96" t="s">
        <v>21</v>
      </c>
      <c r="C20" s="97"/>
      <c r="D20" s="88"/>
      <c r="E20" s="88">
        <v>12</v>
      </c>
      <c r="F20" s="153"/>
      <c r="G20" s="101">
        <v>117</v>
      </c>
      <c r="H20" s="88"/>
      <c r="I20" s="88"/>
      <c r="J20" s="72">
        <v>117</v>
      </c>
      <c r="K20" s="72">
        <v>2</v>
      </c>
      <c r="L20" s="72">
        <v>115</v>
      </c>
      <c r="M20" s="72"/>
      <c r="N20" s="98"/>
      <c r="O20" s="88"/>
      <c r="P20" s="72">
        <v>48</v>
      </c>
      <c r="Q20" s="99">
        <v>2</v>
      </c>
      <c r="R20" s="99">
        <v>46</v>
      </c>
      <c r="S20" s="88"/>
      <c r="T20" s="100"/>
      <c r="U20" s="101">
        <v>104</v>
      </c>
      <c r="V20" s="88"/>
      <c r="W20" s="72">
        <v>69</v>
      </c>
      <c r="X20" s="88"/>
      <c r="Y20" s="99">
        <v>69</v>
      </c>
      <c r="Z20" s="88"/>
      <c r="AA20" s="100"/>
      <c r="AB20" s="101"/>
      <c r="AC20" s="88"/>
      <c r="AD20" s="72"/>
      <c r="AE20" s="88"/>
      <c r="AF20" s="88"/>
      <c r="AG20" s="88"/>
      <c r="AH20" s="100"/>
      <c r="AI20" s="88"/>
      <c r="AJ20" s="72"/>
      <c r="AK20" s="88"/>
      <c r="AL20" s="88"/>
      <c r="AM20" s="88"/>
      <c r="AN20" s="100"/>
      <c r="AO20" s="101"/>
      <c r="AP20" s="88"/>
      <c r="AQ20" s="72"/>
      <c r="AR20" s="88"/>
      <c r="AS20" s="88"/>
      <c r="AT20" s="88"/>
      <c r="AU20" s="100"/>
      <c r="AV20" s="101"/>
      <c r="AW20" s="88"/>
      <c r="AX20" s="72"/>
      <c r="AY20" s="88"/>
      <c r="AZ20" s="88"/>
      <c r="BA20" s="88"/>
      <c r="BB20" s="100"/>
      <c r="BC20" s="101"/>
      <c r="BD20" s="88"/>
      <c r="BE20" s="72"/>
      <c r="BF20" s="88"/>
      <c r="BG20" s="88"/>
      <c r="BH20" s="88"/>
      <c r="BI20" s="100"/>
      <c r="BJ20" s="101"/>
      <c r="BK20" s="88"/>
      <c r="BL20" s="72"/>
      <c r="BM20" s="88"/>
      <c r="BN20" s="88"/>
      <c r="BO20" s="100"/>
      <c r="BP20" s="101"/>
    </row>
    <row r="21" spans="1:68" ht="23.25" customHeight="1" thickBot="1">
      <c r="A21" s="95" t="s">
        <v>200</v>
      </c>
      <c r="B21" s="96" t="s">
        <v>362</v>
      </c>
      <c r="C21" s="97"/>
      <c r="D21" s="88"/>
      <c r="E21" s="88">
        <v>2</v>
      </c>
      <c r="F21" s="153"/>
      <c r="G21" s="159">
        <v>70</v>
      </c>
      <c r="H21" s="160"/>
      <c r="I21" s="160"/>
      <c r="J21" s="92">
        <v>70</v>
      </c>
      <c r="K21" s="92">
        <v>70</v>
      </c>
      <c r="L21" s="92"/>
      <c r="M21" s="92"/>
      <c r="N21" s="161"/>
      <c r="O21" s="88"/>
      <c r="P21" s="72">
        <v>32</v>
      </c>
      <c r="Q21" s="99">
        <v>32</v>
      </c>
      <c r="R21" s="88"/>
      <c r="S21" s="88"/>
      <c r="T21" s="100"/>
      <c r="U21" s="101">
        <v>57</v>
      </c>
      <c r="V21" s="88"/>
      <c r="W21" s="72">
        <v>38</v>
      </c>
      <c r="X21" s="99">
        <v>38</v>
      </c>
      <c r="Y21" s="88"/>
      <c r="Z21" s="88"/>
      <c r="AA21" s="100"/>
      <c r="AB21" s="101"/>
      <c r="AC21" s="88"/>
      <c r="AD21" s="72"/>
      <c r="AE21" s="88"/>
      <c r="AF21" s="88"/>
      <c r="AG21" s="88"/>
      <c r="AH21" s="100"/>
      <c r="AI21" s="88"/>
      <c r="AJ21" s="72"/>
      <c r="AK21" s="88"/>
      <c r="AL21" s="88"/>
      <c r="AM21" s="88"/>
      <c r="AN21" s="100"/>
      <c r="AO21" s="101"/>
      <c r="AP21" s="88"/>
      <c r="AQ21" s="72"/>
      <c r="AR21" s="88"/>
      <c r="AS21" s="88"/>
      <c r="AT21" s="88"/>
      <c r="AU21" s="100"/>
      <c r="AV21" s="101"/>
      <c r="AW21" s="88"/>
      <c r="AX21" s="72"/>
      <c r="AY21" s="88"/>
      <c r="AZ21" s="88"/>
      <c r="BA21" s="88"/>
      <c r="BB21" s="100"/>
      <c r="BC21" s="101"/>
      <c r="BD21" s="88"/>
      <c r="BE21" s="72"/>
      <c r="BF21" s="88"/>
      <c r="BG21" s="88"/>
      <c r="BH21" s="88"/>
      <c r="BI21" s="100"/>
      <c r="BJ21" s="101"/>
      <c r="BK21" s="88"/>
      <c r="BL21" s="72"/>
      <c r="BM21" s="88"/>
      <c r="BN21" s="88"/>
      <c r="BO21" s="100"/>
      <c r="BP21" s="101"/>
    </row>
    <row r="22" spans="1:68" ht="3.75" customHeight="1" thickBot="1">
      <c r="A22" s="89"/>
      <c r="B22" s="94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</row>
    <row r="23" spans="1:68" ht="20.25" customHeight="1" thickBot="1">
      <c r="A23" s="76" t="s">
        <v>201</v>
      </c>
      <c r="B23" s="125" t="s">
        <v>202</v>
      </c>
      <c r="C23" s="75">
        <v>3</v>
      </c>
      <c r="D23" s="76"/>
      <c r="E23" s="76">
        <v>2</v>
      </c>
      <c r="F23" s="76"/>
      <c r="G23" s="76">
        <f>G24+G25+G26+G27+G28</f>
        <v>554</v>
      </c>
      <c r="H23" s="76"/>
      <c r="I23" s="76">
        <f aca="true" t="shared" si="2" ref="I23:Y23">I24+I25+I26+I27+I28</f>
        <v>0</v>
      </c>
      <c r="J23" s="76">
        <f t="shared" si="2"/>
        <v>554</v>
      </c>
      <c r="K23" s="76">
        <f t="shared" si="2"/>
        <v>486</v>
      </c>
      <c r="L23" s="76">
        <f t="shared" si="2"/>
        <v>68</v>
      </c>
      <c r="M23" s="76">
        <f t="shared" si="2"/>
        <v>0</v>
      </c>
      <c r="N23" s="76"/>
      <c r="O23" s="76"/>
      <c r="P23" s="76">
        <f t="shared" si="2"/>
        <v>224</v>
      </c>
      <c r="Q23" s="76">
        <f t="shared" si="2"/>
        <v>186</v>
      </c>
      <c r="R23" s="76">
        <f t="shared" si="2"/>
        <v>38</v>
      </c>
      <c r="S23" s="76">
        <f t="shared" si="2"/>
        <v>0</v>
      </c>
      <c r="T23" s="76">
        <f t="shared" si="2"/>
        <v>0</v>
      </c>
      <c r="U23" s="76">
        <f t="shared" si="2"/>
        <v>630</v>
      </c>
      <c r="V23" s="76"/>
      <c r="W23" s="76">
        <f t="shared" si="2"/>
        <v>330</v>
      </c>
      <c r="X23" s="76">
        <f t="shared" si="2"/>
        <v>300</v>
      </c>
      <c r="Y23" s="76">
        <f t="shared" si="2"/>
        <v>30</v>
      </c>
      <c r="Z23" s="76"/>
      <c r="AA23" s="77"/>
      <c r="AB23" s="78"/>
      <c r="AC23" s="79"/>
      <c r="AD23" s="79"/>
      <c r="AE23" s="79"/>
      <c r="AF23" s="79"/>
      <c r="AG23" s="79"/>
      <c r="AH23" s="93"/>
      <c r="AI23" s="79"/>
      <c r="AJ23" s="79"/>
      <c r="AK23" s="79"/>
      <c r="AL23" s="79"/>
      <c r="AM23" s="79"/>
      <c r="AN23" s="93"/>
      <c r="AO23" s="75"/>
      <c r="AP23" s="79"/>
      <c r="AQ23" s="79"/>
      <c r="AR23" s="79"/>
      <c r="AS23" s="79"/>
      <c r="AT23" s="79"/>
      <c r="AU23" s="93"/>
      <c r="AV23" s="75"/>
      <c r="AW23" s="79"/>
      <c r="AX23" s="79"/>
      <c r="AY23" s="79"/>
      <c r="AZ23" s="79"/>
      <c r="BA23" s="79"/>
      <c r="BB23" s="93"/>
      <c r="BC23" s="75"/>
      <c r="BD23" s="79"/>
      <c r="BE23" s="79"/>
      <c r="BF23" s="79"/>
      <c r="BG23" s="79"/>
      <c r="BH23" s="79"/>
      <c r="BI23" s="93"/>
      <c r="BJ23" s="75"/>
      <c r="BK23" s="79"/>
      <c r="BL23" s="79"/>
      <c r="BM23" s="79"/>
      <c r="BN23" s="79"/>
      <c r="BO23" s="93"/>
      <c r="BP23" s="75"/>
    </row>
    <row r="24" spans="1:68" ht="18" customHeight="1">
      <c r="A24" s="95" t="s">
        <v>203</v>
      </c>
      <c r="B24" s="148" t="s">
        <v>361</v>
      </c>
      <c r="C24" s="183"/>
      <c r="D24" s="184"/>
      <c r="E24" s="184">
        <v>2</v>
      </c>
      <c r="F24" s="185"/>
      <c r="G24" s="189">
        <v>95</v>
      </c>
      <c r="H24" s="184"/>
      <c r="I24" s="184"/>
      <c r="J24" s="190">
        <v>95</v>
      </c>
      <c r="K24" s="190">
        <v>47</v>
      </c>
      <c r="L24" s="190">
        <v>48</v>
      </c>
      <c r="M24" s="190"/>
      <c r="N24" s="191"/>
      <c r="O24" s="147"/>
      <c r="P24" s="72">
        <v>48</v>
      </c>
      <c r="Q24" s="99">
        <v>20</v>
      </c>
      <c r="R24" s="99">
        <v>28</v>
      </c>
      <c r="S24" s="88"/>
      <c r="T24" s="100"/>
      <c r="U24" s="195">
        <v>71</v>
      </c>
      <c r="V24" s="183"/>
      <c r="W24" s="190">
        <v>47</v>
      </c>
      <c r="X24" s="198">
        <v>27</v>
      </c>
      <c r="Y24" s="199">
        <v>20</v>
      </c>
      <c r="Z24" s="147"/>
      <c r="AA24" s="100"/>
      <c r="AB24" s="101"/>
      <c r="AC24" s="88"/>
      <c r="AD24" s="72"/>
      <c r="AE24" s="88"/>
      <c r="AF24" s="88"/>
      <c r="AG24" s="88"/>
      <c r="AH24" s="100"/>
      <c r="AI24" s="88"/>
      <c r="AJ24" s="72"/>
      <c r="AK24" s="88"/>
      <c r="AL24" s="88"/>
      <c r="AM24" s="88"/>
      <c r="AN24" s="100"/>
      <c r="AO24" s="101"/>
      <c r="AP24" s="88"/>
      <c r="AQ24" s="72"/>
      <c r="AR24" s="88"/>
      <c r="AS24" s="88"/>
      <c r="AT24" s="88"/>
      <c r="AU24" s="100"/>
      <c r="AV24" s="101"/>
      <c r="AW24" s="88"/>
      <c r="AX24" s="72"/>
      <c r="AY24" s="88"/>
      <c r="AZ24" s="88"/>
      <c r="BA24" s="88"/>
      <c r="BB24" s="100"/>
      <c r="BC24" s="101"/>
      <c r="BD24" s="88"/>
      <c r="BE24" s="72"/>
      <c r="BF24" s="88"/>
      <c r="BG24" s="88"/>
      <c r="BH24" s="88"/>
      <c r="BI24" s="100"/>
      <c r="BJ24" s="101"/>
      <c r="BK24" s="88"/>
      <c r="BL24" s="72"/>
      <c r="BM24" s="88"/>
      <c r="BN24" s="88"/>
      <c r="BO24" s="100"/>
      <c r="BP24" s="101"/>
    </row>
    <row r="25" spans="1:68" ht="18.75" customHeight="1">
      <c r="A25" s="95" t="s">
        <v>204</v>
      </c>
      <c r="B25" s="148" t="s">
        <v>352</v>
      </c>
      <c r="C25" s="97">
        <v>12</v>
      </c>
      <c r="D25" s="88"/>
      <c r="E25" s="88"/>
      <c r="F25" s="100"/>
      <c r="G25" s="101">
        <v>290</v>
      </c>
      <c r="H25" s="88"/>
      <c r="I25" s="88"/>
      <c r="J25" s="72">
        <v>290</v>
      </c>
      <c r="K25" s="72">
        <v>290</v>
      </c>
      <c r="L25" s="72"/>
      <c r="M25" s="72"/>
      <c r="N25" s="98"/>
      <c r="O25" s="147"/>
      <c r="P25" s="72">
        <v>96</v>
      </c>
      <c r="Q25" s="99">
        <v>96</v>
      </c>
      <c r="R25" s="88"/>
      <c r="S25" s="88"/>
      <c r="T25" s="100"/>
      <c r="U25" s="195">
        <v>291</v>
      </c>
      <c r="V25" s="97"/>
      <c r="W25" s="72">
        <v>194</v>
      </c>
      <c r="X25" s="99">
        <v>194</v>
      </c>
      <c r="Y25" s="100"/>
      <c r="Z25" s="147"/>
      <c r="AA25" s="100"/>
      <c r="AB25" s="101"/>
      <c r="AC25" s="88"/>
      <c r="AD25" s="72"/>
      <c r="AE25" s="88"/>
      <c r="AF25" s="88"/>
      <c r="AG25" s="88"/>
      <c r="AH25" s="100"/>
      <c r="AI25" s="88"/>
      <c r="AJ25" s="72"/>
      <c r="AK25" s="88"/>
      <c r="AL25" s="88"/>
      <c r="AM25" s="88"/>
      <c r="AN25" s="100"/>
      <c r="AO25" s="101"/>
      <c r="AP25" s="88"/>
      <c r="AQ25" s="72"/>
      <c r="AR25" s="88"/>
      <c r="AS25" s="88"/>
      <c r="AT25" s="88"/>
      <c r="AU25" s="100"/>
      <c r="AV25" s="101"/>
      <c r="AW25" s="88"/>
      <c r="AX25" s="72"/>
      <c r="AY25" s="88"/>
      <c r="AZ25" s="88"/>
      <c r="BA25" s="88"/>
      <c r="BB25" s="100"/>
      <c r="BC25" s="101"/>
      <c r="BD25" s="88"/>
      <c r="BE25" s="72"/>
      <c r="BF25" s="88"/>
      <c r="BG25" s="88"/>
      <c r="BH25" s="88"/>
      <c r="BI25" s="100"/>
      <c r="BJ25" s="101"/>
      <c r="BK25" s="88"/>
      <c r="BL25" s="72"/>
      <c r="BM25" s="88"/>
      <c r="BN25" s="88"/>
      <c r="BO25" s="100"/>
      <c r="BP25" s="101"/>
    </row>
    <row r="26" spans="1:68" ht="18.75" customHeight="1">
      <c r="A26" s="95" t="s">
        <v>205</v>
      </c>
      <c r="B26" s="148" t="s">
        <v>360</v>
      </c>
      <c r="C26" s="97">
        <v>2</v>
      </c>
      <c r="D26" s="88"/>
      <c r="E26" s="88"/>
      <c r="F26" s="100"/>
      <c r="G26" s="101">
        <v>132</v>
      </c>
      <c r="H26" s="88"/>
      <c r="I26" s="88"/>
      <c r="J26" s="72">
        <v>132</v>
      </c>
      <c r="K26" s="72">
        <v>112</v>
      </c>
      <c r="L26" s="72">
        <v>20</v>
      </c>
      <c r="M26" s="72"/>
      <c r="N26" s="98"/>
      <c r="O26" s="147"/>
      <c r="P26" s="72">
        <v>80</v>
      </c>
      <c r="Q26" s="99">
        <v>70</v>
      </c>
      <c r="R26" s="99">
        <v>10</v>
      </c>
      <c r="S26" s="88"/>
      <c r="T26" s="100"/>
      <c r="U26" s="195">
        <v>134</v>
      </c>
      <c r="V26" s="97"/>
      <c r="W26" s="72">
        <v>52</v>
      </c>
      <c r="X26" s="99">
        <v>42</v>
      </c>
      <c r="Y26" s="103">
        <v>10</v>
      </c>
      <c r="Z26" s="147"/>
      <c r="AA26" s="100"/>
      <c r="AB26" s="101"/>
      <c r="AC26" s="88"/>
      <c r="AD26" s="72"/>
      <c r="AE26" s="88"/>
      <c r="AF26" s="88"/>
      <c r="AG26" s="88"/>
      <c r="AH26" s="100"/>
      <c r="AI26" s="88"/>
      <c r="AJ26" s="72"/>
      <c r="AK26" s="88"/>
      <c r="AL26" s="88"/>
      <c r="AM26" s="88"/>
      <c r="AN26" s="100"/>
      <c r="AO26" s="101"/>
      <c r="AP26" s="88"/>
      <c r="AQ26" s="72"/>
      <c r="AR26" s="88"/>
      <c r="AS26" s="88"/>
      <c r="AT26" s="88"/>
      <c r="AU26" s="100"/>
      <c r="AV26" s="101"/>
      <c r="AW26" s="88"/>
      <c r="AX26" s="72"/>
      <c r="AY26" s="88"/>
      <c r="AZ26" s="88"/>
      <c r="BA26" s="88"/>
      <c r="BB26" s="100"/>
      <c r="BC26" s="101"/>
      <c r="BD26" s="88"/>
      <c r="BE26" s="72"/>
      <c r="BF26" s="88"/>
      <c r="BG26" s="88"/>
      <c r="BH26" s="88"/>
      <c r="BI26" s="100"/>
      <c r="BJ26" s="101"/>
      <c r="BK26" s="88"/>
      <c r="BL26" s="72"/>
      <c r="BM26" s="88"/>
      <c r="BN26" s="88"/>
      <c r="BO26" s="100"/>
      <c r="BP26" s="101"/>
    </row>
    <row r="27" spans="1:68" ht="18.75" customHeight="1">
      <c r="A27" s="95" t="s">
        <v>343</v>
      </c>
      <c r="B27" s="148" t="s">
        <v>359</v>
      </c>
      <c r="C27" s="97"/>
      <c r="D27" s="88"/>
      <c r="E27" s="88">
        <v>2</v>
      </c>
      <c r="F27" s="100"/>
      <c r="G27" s="101">
        <v>37</v>
      </c>
      <c r="H27" s="88"/>
      <c r="I27" s="88"/>
      <c r="J27" s="72">
        <v>37</v>
      </c>
      <c r="K27" s="72">
        <v>37</v>
      </c>
      <c r="L27" s="72"/>
      <c r="M27" s="72"/>
      <c r="N27" s="98"/>
      <c r="O27" s="147"/>
      <c r="P27" s="72"/>
      <c r="Q27" s="99"/>
      <c r="R27" s="99"/>
      <c r="S27" s="88"/>
      <c r="T27" s="88"/>
      <c r="U27" s="196">
        <v>134</v>
      </c>
      <c r="V27" s="97"/>
      <c r="W27" s="72">
        <v>37</v>
      </c>
      <c r="X27" s="99">
        <v>37</v>
      </c>
      <c r="Y27" s="103"/>
      <c r="Z27" s="147"/>
      <c r="AA27" s="88"/>
      <c r="AB27" s="72"/>
      <c r="AC27" s="88"/>
      <c r="AD27" s="72"/>
      <c r="AE27" s="88"/>
      <c r="AF27" s="88"/>
      <c r="AG27" s="88"/>
      <c r="AH27" s="88"/>
      <c r="AI27" s="88"/>
      <c r="AJ27" s="72"/>
      <c r="AK27" s="88"/>
      <c r="AL27" s="88"/>
      <c r="AM27" s="88"/>
      <c r="AN27" s="88"/>
      <c r="AO27" s="72"/>
      <c r="AP27" s="88"/>
      <c r="AQ27" s="72"/>
      <c r="AR27" s="88"/>
      <c r="AS27" s="88"/>
      <c r="AT27" s="88"/>
      <c r="AU27" s="88"/>
      <c r="AV27" s="72"/>
      <c r="AW27" s="88"/>
      <c r="AX27" s="72"/>
      <c r="AY27" s="88"/>
      <c r="AZ27" s="88"/>
      <c r="BA27" s="88"/>
      <c r="BB27" s="88"/>
      <c r="BC27" s="72"/>
      <c r="BD27" s="88"/>
      <c r="BE27" s="72"/>
      <c r="BF27" s="88"/>
      <c r="BG27" s="88"/>
      <c r="BH27" s="88"/>
      <c r="BI27" s="88"/>
      <c r="BJ27" s="72"/>
      <c r="BK27" s="88"/>
      <c r="BL27" s="72"/>
      <c r="BM27" s="88"/>
      <c r="BN27" s="88"/>
      <c r="BO27" s="88"/>
      <c r="BP27" s="126"/>
    </row>
    <row r="28" spans="1:68" ht="16.5" customHeight="1" thickBot="1">
      <c r="A28" s="118"/>
      <c r="B28" s="182" t="s">
        <v>375</v>
      </c>
      <c r="C28" s="186"/>
      <c r="D28" s="187"/>
      <c r="E28" s="187"/>
      <c r="F28" s="188"/>
      <c r="G28" s="192"/>
      <c r="H28" s="187"/>
      <c r="I28" s="187"/>
      <c r="J28" s="193"/>
      <c r="K28" s="193"/>
      <c r="L28" s="193"/>
      <c r="M28" s="193"/>
      <c r="N28" s="194"/>
      <c r="O28" s="169"/>
      <c r="P28" s="120"/>
      <c r="Q28" s="122"/>
      <c r="R28" s="122"/>
      <c r="S28" s="119"/>
      <c r="T28" s="123"/>
      <c r="U28" s="197"/>
      <c r="V28" s="186"/>
      <c r="W28" s="193"/>
      <c r="X28" s="200"/>
      <c r="Y28" s="201"/>
      <c r="Z28" s="169"/>
      <c r="AA28" s="123"/>
      <c r="AB28" s="124"/>
      <c r="AC28" s="119"/>
      <c r="AD28" s="120"/>
      <c r="AE28" s="119"/>
      <c r="AF28" s="119"/>
      <c r="AG28" s="119"/>
      <c r="AH28" s="123"/>
      <c r="AI28" s="119"/>
      <c r="AJ28" s="120"/>
      <c r="AK28" s="119"/>
      <c r="AL28" s="119"/>
      <c r="AM28" s="119"/>
      <c r="AN28" s="123"/>
      <c r="AO28" s="124"/>
      <c r="AP28" s="119"/>
      <c r="AQ28" s="120"/>
      <c r="AR28" s="119"/>
      <c r="AS28" s="119"/>
      <c r="AT28" s="119"/>
      <c r="AU28" s="123"/>
      <c r="AV28" s="124"/>
      <c r="AW28" s="119"/>
      <c r="AX28" s="120"/>
      <c r="AY28" s="119"/>
      <c r="AZ28" s="119"/>
      <c r="BA28" s="119"/>
      <c r="BB28" s="123"/>
      <c r="BC28" s="124"/>
      <c r="BD28" s="119"/>
      <c r="BE28" s="120"/>
      <c r="BF28" s="119"/>
      <c r="BG28" s="119"/>
      <c r="BH28" s="119"/>
      <c r="BI28" s="123"/>
      <c r="BJ28" s="124"/>
      <c r="BK28" s="119"/>
      <c r="BL28" s="120"/>
      <c r="BM28" s="119"/>
      <c r="BN28" s="119"/>
      <c r="BO28" s="123"/>
      <c r="BP28" s="101"/>
    </row>
    <row r="29" spans="1:68" ht="3.75" customHeight="1">
      <c r="A29" s="89"/>
      <c r="B29" s="94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</row>
    <row r="30" spans="1:68" ht="13.5" customHeight="1" thickBot="1">
      <c r="A30" s="89"/>
      <c r="B30" s="94" t="s">
        <v>187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2"/>
      <c r="Q30" s="91"/>
      <c r="R30" s="91"/>
      <c r="S30" s="91"/>
      <c r="T30" s="91"/>
      <c r="U30" s="92"/>
      <c r="V30" s="91"/>
      <c r="W30" s="92"/>
      <c r="X30" s="91"/>
      <c r="Y30" s="91"/>
      <c r="Z30" s="91"/>
      <c r="AA30" s="91"/>
      <c r="AB30" s="92">
        <v>54</v>
      </c>
      <c r="AC30" s="91"/>
      <c r="AD30" s="135">
        <f>AD31/16</f>
        <v>36</v>
      </c>
      <c r="AE30" s="89"/>
      <c r="AF30" s="89"/>
      <c r="AG30" s="89"/>
      <c r="AH30" s="89"/>
      <c r="AI30" s="89"/>
      <c r="AJ30" s="135">
        <f>AJ31/18</f>
        <v>36</v>
      </c>
      <c r="AK30" s="89"/>
      <c r="AL30" s="89"/>
      <c r="AM30" s="89"/>
      <c r="AN30" s="89"/>
      <c r="AO30" s="136">
        <v>54</v>
      </c>
      <c r="AP30" s="89"/>
      <c r="AQ30" s="135">
        <f>AQ31/12</f>
        <v>36</v>
      </c>
      <c r="AR30" s="89"/>
      <c r="AS30" s="89"/>
      <c r="AT30" s="89"/>
      <c r="AU30" s="89"/>
      <c r="AV30" s="136">
        <v>54</v>
      </c>
      <c r="AW30" s="89"/>
      <c r="AX30" s="135">
        <f>AX31/16</f>
        <v>36</v>
      </c>
      <c r="AY30" s="89"/>
      <c r="AZ30" s="89"/>
      <c r="BA30" s="89"/>
      <c r="BB30" s="89"/>
      <c r="BC30" s="136">
        <v>54</v>
      </c>
      <c r="BD30" s="89"/>
      <c r="BE30" s="135">
        <f>BE31/12</f>
        <v>36</v>
      </c>
      <c r="BF30" s="89"/>
      <c r="BG30" s="89"/>
      <c r="BH30" s="89"/>
      <c r="BI30" s="89"/>
      <c r="BJ30" s="136">
        <v>54</v>
      </c>
      <c r="BK30" s="89"/>
      <c r="BL30" s="135">
        <f>BL31/9</f>
        <v>36</v>
      </c>
      <c r="BM30" s="91"/>
      <c r="BN30" s="91"/>
      <c r="BO30" s="91"/>
      <c r="BP30" s="92" t="s">
        <v>188</v>
      </c>
    </row>
    <row r="31" spans="1:68" ht="30.75" customHeight="1" thickBot="1">
      <c r="A31" s="76" t="s">
        <v>206</v>
      </c>
      <c r="B31" s="202" t="s">
        <v>207</v>
      </c>
      <c r="C31" s="75">
        <f aca="true" t="shared" si="3" ref="C31:I31">C33+C43+C48</f>
        <v>10</v>
      </c>
      <c r="D31" s="79">
        <f t="shared" si="3"/>
        <v>6</v>
      </c>
      <c r="E31" s="79">
        <f t="shared" si="3"/>
        <v>34</v>
      </c>
      <c r="F31" s="93">
        <f t="shared" si="3"/>
        <v>1</v>
      </c>
      <c r="G31" s="131">
        <f t="shared" si="3"/>
        <v>4410</v>
      </c>
      <c r="H31" s="76">
        <f t="shared" si="3"/>
        <v>1460</v>
      </c>
      <c r="I31" s="76" t="e">
        <f t="shared" si="3"/>
        <v>#REF!</v>
      </c>
      <c r="J31" s="137">
        <f>AD31+AJ31+AQ31+AX31+BE31+BL31</f>
        <v>2988</v>
      </c>
      <c r="K31" s="76">
        <f>AE31+AK31+AR31+AY31+BF31+BM31</f>
        <v>1679</v>
      </c>
      <c r="L31" s="76">
        <f>AF31+AL31+AS31+AZ31+BG31+BN31</f>
        <v>1189</v>
      </c>
      <c r="M31" s="76" t="e">
        <f>M33+M43+M48</f>
        <v>#REF!</v>
      </c>
      <c r="N31" s="77">
        <f>AU31+BB31+BI31+BO31</f>
        <v>100</v>
      </c>
      <c r="O31" s="131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 t="e">
        <f>Z33+Z43+Z48</f>
        <v>#REF!</v>
      </c>
      <c r="AA31" s="132" t="e">
        <f>AA33+AA43+AA48</f>
        <v>#REF!</v>
      </c>
      <c r="AB31" s="78" t="e">
        <f>AB33+AB43+AB48</f>
        <v>#REF!</v>
      </c>
      <c r="AC31" s="76">
        <f>AC33+AC43+AC48</f>
        <v>288</v>
      </c>
      <c r="AD31" s="76">
        <f>AD33+AD43+AD48</f>
        <v>576</v>
      </c>
      <c r="AE31" s="76">
        <f aca="true" t="shared" si="4" ref="AE31:BO31">AE33+AE43+AE48</f>
        <v>310</v>
      </c>
      <c r="AF31" s="77">
        <f t="shared" si="4"/>
        <v>266</v>
      </c>
      <c r="AG31" s="131" t="e">
        <f t="shared" si="4"/>
        <v>#REF!</v>
      </c>
      <c r="AH31" s="132" t="e">
        <f t="shared" si="4"/>
        <v>#REF!</v>
      </c>
      <c r="AI31" s="78">
        <f t="shared" si="4"/>
        <v>314</v>
      </c>
      <c r="AJ31" s="76">
        <f t="shared" si="4"/>
        <v>648</v>
      </c>
      <c r="AK31" s="76">
        <f t="shared" si="4"/>
        <v>356</v>
      </c>
      <c r="AL31" s="77">
        <f t="shared" si="4"/>
        <v>272</v>
      </c>
      <c r="AM31" s="131" t="e">
        <f t="shared" si="4"/>
        <v>#REF!</v>
      </c>
      <c r="AN31" s="76" t="e">
        <f t="shared" si="4"/>
        <v>#REF!</v>
      </c>
      <c r="AO31" s="132" t="e">
        <f t="shared" si="4"/>
        <v>#REF!</v>
      </c>
      <c r="AP31" s="78">
        <f t="shared" si="4"/>
        <v>216</v>
      </c>
      <c r="AQ31" s="76">
        <f t="shared" si="4"/>
        <v>432</v>
      </c>
      <c r="AR31" s="76">
        <f t="shared" si="4"/>
        <v>300</v>
      </c>
      <c r="AS31" s="76">
        <f t="shared" si="4"/>
        <v>132</v>
      </c>
      <c r="AT31" s="76">
        <f t="shared" si="4"/>
        <v>0</v>
      </c>
      <c r="AU31" s="77">
        <f t="shared" si="4"/>
        <v>0</v>
      </c>
      <c r="AV31" s="133">
        <f t="shared" si="4"/>
        <v>483</v>
      </c>
      <c r="AW31" s="78">
        <f t="shared" si="4"/>
        <v>288</v>
      </c>
      <c r="AX31" s="76">
        <f t="shared" si="4"/>
        <v>576</v>
      </c>
      <c r="AY31" s="76">
        <f t="shared" si="4"/>
        <v>245</v>
      </c>
      <c r="AZ31" s="76">
        <f t="shared" si="4"/>
        <v>281</v>
      </c>
      <c r="BA31" s="76">
        <f t="shared" si="4"/>
        <v>0</v>
      </c>
      <c r="BB31" s="77">
        <f t="shared" si="4"/>
        <v>50</v>
      </c>
      <c r="BC31" s="133" t="e">
        <f t="shared" si="4"/>
        <v>#REF!</v>
      </c>
      <c r="BD31" s="78">
        <f t="shared" si="4"/>
        <v>216</v>
      </c>
      <c r="BE31" s="76">
        <f t="shared" si="4"/>
        <v>432</v>
      </c>
      <c r="BF31" s="76">
        <f t="shared" si="4"/>
        <v>276</v>
      </c>
      <c r="BG31" s="76">
        <f t="shared" si="4"/>
        <v>126</v>
      </c>
      <c r="BH31" s="76">
        <f t="shared" si="4"/>
        <v>0</v>
      </c>
      <c r="BI31" s="77">
        <f t="shared" si="4"/>
        <v>30</v>
      </c>
      <c r="BJ31" s="133">
        <f t="shared" si="4"/>
        <v>366</v>
      </c>
      <c r="BK31" s="78">
        <f t="shared" si="4"/>
        <v>162</v>
      </c>
      <c r="BL31" s="76">
        <f t="shared" si="4"/>
        <v>324</v>
      </c>
      <c r="BM31" s="76">
        <f t="shared" si="4"/>
        <v>192</v>
      </c>
      <c r="BN31" s="76">
        <f t="shared" si="4"/>
        <v>112</v>
      </c>
      <c r="BO31" s="77">
        <f t="shared" si="4"/>
        <v>20</v>
      </c>
      <c r="BP31" s="75"/>
    </row>
    <row r="32" spans="1:68" ht="3.75" customHeight="1" thickBot="1">
      <c r="A32" s="89"/>
      <c r="B32" s="94"/>
      <c r="C32" s="91"/>
      <c r="D32" s="91"/>
      <c r="E32" s="91"/>
      <c r="F32" s="91"/>
      <c r="G32" s="89"/>
      <c r="H32" s="89"/>
      <c r="I32" s="89"/>
      <c r="J32" s="137"/>
      <c r="K32" s="76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91"/>
    </row>
    <row r="33" spans="1:68" ht="35.25" customHeight="1" thickBot="1">
      <c r="A33" s="76" t="s">
        <v>16</v>
      </c>
      <c r="B33" s="125" t="s">
        <v>17</v>
      </c>
      <c r="C33" s="75">
        <v>1</v>
      </c>
      <c r="D33" s="79">
        <v>6</v>
      </c>
      <c r="E33" s="79">
        <v>11</v>
      </c>
      <c r="F33" s="151"/>
      <c r="G33" s="78">
        <f>G34+G35+G36+G37+G38+G39+G41</f>
        <v>837</v>
      </c>
      <c r="H33" s="76">
        <f>H34+H35+H36+H37+H38+H39+H41</f>
        <v>279</v>
      </c>
      <c r="I33" s="76">
        <f>I34+I35+I36+I37+I38+I39+I41</f>
        <v>0</v>
      </c>
      <c r="J33" s="76">
        <f>J34+J35+J36+J37+J38+J39+J40+J41</f>
        <v>606</v>
      </c>
      <c r="K33" s="76">
        <f>AE33+AK33+AR33+AY33+BF33+BM33</f>
        <v>264</v>
      </c>
      <c r="L33" s="76">
        <f>L34+L35+L36+L37+L38+L39+L41</f>
        <v>340</v>
      </c>
      <c r="M33" s="76">
        <f>M34+M35+M36+M37+M38+M39+M41</f>
        <v>0</v>
      </c>
      <c r="N33" s="77"/>
      <c r="O33" s="131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>
        <f>Z34+Z35+Z36+Z37+Z38+Z39+Z41</f>
        <v>0</v>
      </c>
      <c r="AA33" s="132">
        <f>AA34+AA35+AA36+AA37+AA38+AA39+AA41</f>
        <v>0</v>
      </c>
      <c r="AB33" s="78">
        <f>AB34+AB35+AB36+AB37+AB38+AB39+AB41</f>
        <v>252</v>
      </c>
      <c r="AC33" s="76">
        <f aca="true" t="shared" si="5" ref="AC33:BP33">AC34+AC35+AC36+AC37+AC38+AC39+AC40+AC41</f>
        <v>56</v>
      </c>
      <c r="AD33" s="76">
        <f t="shared" si="5"/>
        <v>112</v>
      </c>
      <c r="AE33" s="76">
        <f t="shared" si="5"/>
        <v>48</v>
      </c>
      <c r="AF33" s="76">
        <f t="shared" si="5"/>
        <v>64</v>
      </c>
      <c r="AG33" s="76">
        <f t="shared" si="5"/>
        <v>0</v>
      </c>
      <c r="AH33" s="77">
        <f t="shared" si="5"/>
        <v>0</v>
      </c>
      <c r="AI33" s="131">
        <f t="shared" si="5"/>
        <v>81</v>
      </c>
      <c r="AJ33" s="76">
        <f t="shared" si="5"/>
        <v>162</v>
      </c>
      <c r="AK33" s="76">
        <f t="shared" si="5"/>
        <v>80</v>
      </c>
      <c r="AL33" s="76">
        <f t="shared" si="5"/>
        <v>82</v>
      </c>
      <c r="AM33" s="76">
        <f t="shared" si="5"/>
        <v>0</v>
      </c>
      <c r="AN33" s="76">
        <f t="shared" si="5"/>
        <v>0</v>
      </c>
      <c r="AO33" s="132">
        <f t="shared" si="5"/>
        <v>72</v>
      </c>
      <c r="AP33" s="78">
        <f t="shared" si="5"/>
        <v>48</v>
      </c>
      <c r="AQ33" s="76">
        <f t="shared" si="5"/>
        <v>96</v>
      </c>
      <c r="AR33" s="76">
        <f t="shared" si="5"/>
        <v>48</v>
      </c>
      <c r="AS33" s="76">
        <f t="shared" si="5"/>
        <v>48</v>
      </c>
      <c r="AT33" s="76">
        <f t="shared" si="5"/>
        <v>0</v>
      </c>
      <c r="AU33" s="77">
        <f t="shared" si="5"/>
        <v>0</v>
      </c>
      <c r="AV33" s="131">
        <f t="shared" si="5"/>
        <v>156</v>
      </c>
      <c r="AW33" s="76">
        <f t="shared" si="5"/>
        <v>32</v>
      </c>
      <c r="AX33" s="76">
        <f t="shared" si="5"/>
        <v>64</v>
      </c>
      <c r="AY33" s="76">
        <f t="shared" si="5"/>
        <v>0</v>
      </c>
      <c r="AZ33" s="76">
        <f t="shared" si="5"/>
        <v>64</v>
      </c>
      <c r="BA33" s="76">
        <f t="shared" si="5"/>
        <v>0</v>
      </c>
      <c r="BB33" s="76">
        <f t="shared" si="5"/>
        <v>0</v>
      </c>
      <c r="BC33" s="132">
        <f t="shared" si="5"/>
        <v>72</v>
      </c>
      <c r="BD33" s="78">
        <f t="shared" si="5"/>
        <v>44</v>
      </c>
      <c r="BE33" s="76">
        <f t="shared" si="5"/>
        <v>88</v>
      </c>
      <c r="BF33" s="76">
        <f t="shared" si="5"/>
        <v>40</v>
      </c>
      <c r="BG33" s="76">
        <f t="shared" si="5"/>
        <v>48</v>
      </c>
      <c r="BH33" s="76">
        <f t="shared" si="5"/>
        <v>0</v>
      </c>
      <c r="BI33" s="77">
        <f t="shared" si="5"/>
        <v>0</v>
      </c>
      <c r="BJ33" s="133">
        <f t="shared" si="5"/>
        <v>72</v>
      </c>
      <c r="BK33" s="78">
        <f t="shared" si="5"/>
        <v>42</v>
      </c>
      <c r="BL33" s="76">
        <f t="shared" si="5"/>
        <v>84</v>
      </c>
      <c r="BM33" s="76">
        <f t="shared" si="5"/>
        <v>48</v>
      </c>
      <c r="BN33" s="76">
        <f t="shared" si="5"/>
        <v>36</v>
      </c>
      <c r="BO33" s="77">
        <f t="shared" si="5"/>
        <v>0</v>
      </c>
      <c r="BP33" s="131">
        <f t="shared" si="5"/>
        <v>0</v>
      </c>
    </row>
    <row r="34" spans="1:68" ht="17.25" customHeight="1">
      <c r="A34" s="95" t="s">
        <v>338</v>
      </c>
      <c r="B34" s="96" t="s">
        <v>358</v>
      </c>
      <c r="C34" s="97"/>
      <c r="D34" s="88"/>
      <c r="E34" s="88">
        <v>5</v>
      </c>
      <c r="F34" s="88"/>
      <c r="G34" s="72">
        <f>H34+J34</f>
        <v>72</v>
      </c>
      <c r="H34" s="88">
        <v>24</v>
      </c>
      <c r="I34" s="88"/>
      <c r="J34" s="72">
        <v>48</v>
      </c>
      <c r="K34" s="72">
        <v>48</v>
      </c>
      <c r="L34" s="72"/>
      <c r="M34" s="72"/>
      <c r="N34" s="98"/>
      <c r="O34" s="88"/>
      <c r="P34" s="72"/>
      <c r="Q34" s="88"/>
      <c r="R34" s="88"/>
      <c r="S34" s="88"/>
      <c r="T34" s="100"/>
      <c r="U34" s="101"/>
      <c r="V34" s="88"/>
      <c r="W34" s="72"/>
      <c r="X34" s="88"/>
      <c r="Y34" s="88"/>
      <c r="Z34" s="88"/>
      <c r="AA34" s="100"/>
      <c r="AB34" s="101"/>
      <c r="AC34" s="88"/>
      <c r="AD34" s="72"/>
      <c r="AE34" s="88"/>
      <c r="AF34" s="88"/>
      <c r="AG34" s="88"/>
      <c r="AH34" s="100"/>
      <c r="AI34" s="88"/>
      <c r="AJ34" s="72"/>
      <c r="AK34" s="99"/>
      <c r="AL34" s="88"/>
      <c r="AM34" s="88"/>
      <c r="AN34" s="100"/>
      <c r="AO34" s="101"/>
      <c r="AP34" s="88">
        <v>24</v>
      </c>
      <c r="AQ34" s="72">
        <v>48</v>
      </c>
      <c r="AR34" s="88">
        <v>48</v>
      </c>
      <c r="AS34" s="88"/>
      <c r="AT34" s="88"/>
      <c r="AU34" s="100"/>
      <c r="AV34" s="101"/>
      <c r="AW34" s="88"/>
      <c r="AX34" s="72"/>
      <c r="AY34" s="88"/>
      <c r="AZ34" s="88"/>
      <c r="BA34" s="88"/>
      <c r="BB34" s="100"/>
      <c r="BC34" s="101"/>
      <c r="BD34" s="88"/>
      <c r="BE34" s="72"/>
      <c r="BF34" s="88"/>
      <c r="BG34" s="88"/>
      <c r="BH34" s="88"/>
      <c r="BI34" s="100"/>
      <c r="BJ34" s="101"/>
      <c r="BK34" s="88"/>
      <c r="BL34" s="72"/>
      <c r="BM34" s="88"/>
      <c r="BN34" s="88"/>
      <c r="BO34" s="100"/>
      <c r="BP34" s="101"/>
    </row>
    <row r="35" spans="1:68" ht="18.75" customHeight="1">
      <c r="A35" s="95" t="s">
        <v>339</v>
      </c>
      <c r="B35" s="96" t="s">
        <v>357</v>
      </c>
      <c r="C35" s="97">
        <v>3</v>
      </c>
      <c r="D35" s="88"/>
      <c r="E35" s="88"/>
      <c r="F35" s="88"/>
      <c r="G35" s="72">
        <f aca="true" t="shared" si="6" ref="G35:G41">H35+J35</f>
        <v>72</v>
      </c>
      <c r="H35" s="88">
        <v>24</v>
      </c>
      <c r="I35" s="88"/>
      <c r="J35" s="72">
        <v>48</v>
      </c>
      <c r="K35" s="72">
        <v>48</v>
      </c>
      <c r="L35" s="72"/>
      <c r="M35" s="72"/>
      <c r="N35" s="98"/>
      <c r="O35" s="88"/>
      <c r="P35" s="72"/>
      <c r="Q35" s="88"/>
      <c r="R35" s="88"/>
      <c r="S35" s="88"/>
      <c r="T35" s="100"/>
      <c r="U35" s="101"/>
      <c r="V35" s="88"/>
      <c r="W35" s="72"/>
      <c r="X35" s="88"/>
      <c r="Y35" s="88"/>
      <c r="Z35" s="88"/>
      <c r="AA35" s="100"/>
      <c r="AB35" s="101">
        <v>72</v>
      </c>
      <c r="AC35" s="88">
        <v>24</v>
      </c>
      <c r="AD35" s="72">
        <v>48</v>
      </c>
      <c r="AE35" s="99">
        <v>48</v>
      </c>
      <c r="AF35" s="88"/>
      <c r="AG35" s="88"/>
      <c r="AH35" s="100"/>
      <c r="AI35" s="88"/>
      <c r="AJ35" s="72"/>
      <c r="AK35" s="88"/>
      <c r="AL35" s="88"/>
      <c r="AM35" s="88"/>
      <c r="AN35" s="100"/>
      <c r="AO35" s="101"/>
      <c r="AP35" s="88"/>
      <c r="AQ35" s="72"/>
      <c r="AR35" s="88"/>
      <c r="AS35" s="88"/>
      <c r="AT35" s="88"/>
      <c r="AU35" s="100"/>
      <c r="AV35" s="101"/>
      <c r="AW35" s="88"/>
      <c r="AX35" s="72"/>
      <c r="AY35" s="88"/>
      <c r="AZ35" s="88"/>
      <c r="BA35" s="88"/>
      <c r="BB35" s="100"/>
      <c r="BC35" s="101"/>
      <c r="BD35" s="88"/>
      <c r="BE35" s="72"/>
      <c r="BF35" s="88"/>
      <c r="BG35" s="88"/>
      <c r="BH35" s="88"/>
      <c r="BI35" s="100"/>
      <c r="BJ35" s="101"/>
      <c r="BK35" s="88"/>
      <c r="BL35" s="72"/>
      <c r="BM35" s="88"/>
      <c r="BN35" s="88"/>
      <c r="BO35" s="100"/>
      <c r="BP35" s="101"/>
    </row>
    <row r="36" spans="1:68" ht="33" customHeight="1">
      <c r="A36" s="95" t="s">
        <v>28</v>
      </c>
      <c r="B36" s="96" t="s">
        <v>356</v>
      </c>
      <c r="C36" s="97"/>
      <c r="D36" s="87">
        <v>357</v>
      </c>
      <c r="E36" s="87">
        <v>468</v>
      </c>
      <c r="F36" s="88"/>
      <c r="G36" s="72">
        <f t="shared" si="6"/>
        <v>249</v>
      </c>
      <c r="H36" s="88">
        <v>83</v>
      </c>
      <c r="I36" s="88"/>
      <c r="J36" s="72">
        <f>AD36+AJ36+AQ36+AX36+BE36+BL36</f>
        <v>166</v>
      </c>
      <c r="K36" s="72"/>
      <c r="L36" s="72">
        <f>J36</f>
        <v>166</v>
      </c>
      <c r="M36" s="72"/>
      <c r="N36" s="98"/>
      <c r="O36" s="88"/>
      <c r="P36" s="72"/>
      <c r="Q36" s="88"/>
      <c r="R36" s="88"/>
      <c r="S36" s="88"/>
      <c r="T36" s="100"/>
      <c r="U36" s="101"/>
      <c r="V36" s="88"/>
      <c r="W36" s="72"/>
      <c r="X36" s="88"/>
      <c r="Y36" s="88"/>
      <c r="Z36" s="88"/>
      <c r="AA36" s="100"/>
      <c r="AB36" s="101">
        <v>48</v>
      </c>
      <c r="AC36" s="88">
        <v>16</v>
      </c>
      <c r="AD36" s="72">
        <v>32</v>
      </c>
      <c r="AE36" s="88"/>
      <c r="AF36" s="99">
        <v>32</v>
      </c>
      <c r="AG36" s="88"/>
      <c r="AH36" s="100"/>
      <c r="AI36" s="88">
        <v>18</v>
      </c>
      <c r="AJ36" s="72">
        <v>36</v>
      </c>
      <c r="AK36" s="88"/>
      <c r="AL36" s="99">
        <v>36</v>
      </c>
      <c r="AM36" s="88"/>
      <c r="AN36" s="100"/>
      <c r="AO36" s="101">
        <v>36</v>
      </c>
      <c r="AP36" s="88">
        <v>12</v>
      </c>
      <c r="AQ36" s="72">
        <v>24</v>
      </c>
      <c r="AR36" s="88"/>
      <c r="AS36" s="99">
        <v>24</v>
      </c>
      <c r="AT36" s="88"/>
      <c r="AU36" s="100"/>
      <c r="AV36" s="101">
        <v>51</v>
      </c>
      <c r="AW36" s="88">
        <v>16</v>
      </c>
      <c r="AX36" s="72">
        <v>32</v>
      </c>
      <c r="AY36" s="88"/>
      <c r="AZ36" s="99">
        <v>32</v>
      </c>
      <c r="BA36" s="88"/>
      <c r="BB36" s="100"/>
      <c r="BC36" s="101">
        <v>36</v>
      </c>
      <c r="BD36" s="88">
        <v>12</v>
      </c>
      <c r="BE36" s="72">
        <v>24</v>
      </c>
      <c r="BF36" s="88"/>
      <c r="BG36" s="99">
        <v>24</v>
      </c>
      <c r="BH36" s="88"/>
      <c r="BI36" s="100"/>
      <c r="BJ36" s="101">
        <v>36</v>
      </c>
      <c r="BK36" s="88">
        <v>9</v>
      </c>
      <c r="BL36" s="72">
        <v>18</v>
      </c>
      <c r="BM36" s="88"/>
      <c r="BN36" s="99">
        <v>18</v>
      </c>
      <c r="BO36" s="100"/>
      <c r="BP36" s="101"/>
    </row>
    <row r="37" spans="1:68" ht="19.5" customHeight="1">
      <c r="A37" s="95" t="s">
        <v>30</v>
      </c>
      <c r="B37" s="96" t="s">
        <v>355</v>
      </c>
      <c r="C37" s="97"/>
      <c r="D37" s="87"/>
      <c r="E37" s="87">
        <v>4</v>
      </c>
      <c r="F37" s="88"/>
      <c r="G37" s="72">
        <f t="shared" si="6"/>
        <v>84</v>
      </c>
      <c r="H37" s="88">
        <v>28</v>
      </c>
      <c r="I37" s="88"/>
      <c r="J37" s="72">
        <v>56</v>
      </c>
      <c r="K37" s="72">
        <v>46</v>
      </c>
      <c r="L37" s="72">
        <v>10</v>
      </c>
      <c r="M37" s="72"/>
      <c r="N37" s="98"/>
      <c r="O37" s="88"/>
      <c r="P37" s="72"/>
      <c r="Q37" s="88"/>
      <c r="R37" s="88"/>
      <c r="S37" s="88"/>
      <c r="T37" s="100"/>
      <c r="U37" s="101"/>
      <c r="V37" s="88"/>
      <c r="W37" s="72"/>
      <c r="X37" s="88"/>
      <c r="Y37" s="88"/>
      <c r="Z37" s="88"/>
      <c r="AA37" s="100"/>
      <c r="AB37" s="101">
        <v>84</v>
      </c>
      <c r="AC37" s="88"/>
      <c r="AD37" s="72"/>
      <c r="AE37" s="99"/>
      <c r="AF37" s="99"/>
      <c r="AG37" s="88"/>
      <c r="AH37" s="100"/>
      <c r="AI37" s="88">
        <v>28</v>
      </c>
      <c r="AJ37" s="72">
        <v>56</v>
      </c>
      <c r="AK37" s="88">
        <v>46</v>
      </c>
      <c r="AL37" s="88">
        <v>10</v>
      </c>
      <c r="AM37" s="88"/>
      <c r="AN37" s="100"/>
      <c r="AO37" s="101"/>
      <c r="AP37" s="88"/>
      <c r="AQ37" s="72"/>
      <c r="AR37" s="88"/>
      <c r="AS37" s="88"/>
      <c r="AT37" s="88"/>
      <c r="AU37" s="100"/>
      <c r="AV37" s="101"/>
      <c r="AW37" s="88"/>
      <c r="AX37" s="72"/>
      <c r="AY37" s="88"/>
      <c r="AZ37" s="88"/>
      <c r="BA37" s="88"/>
      <c r="BB37" s="100"/>
      <c r="BC37" s="101"/>
      <c r="BD37" s="88"/>
      <c r="BE37" s="72"/>
      <c r="BF37" s="88"/>
      <c r="BG37" s="88"/>
      <c r="BH37" s="88"/>
      <c r="BI37" s="100"/>
      <c r="BJ37" s="101"/>
      <c r="BK37" s="88"/>
      <c r="BL37" s="72"/>
      <c r="BM37" s="88"/>
      <c r="BN37" s="88"/>
      <c r="BO37" s="100"/>
      <c r="BP37" s="101"/>
    </row>
    <row r="38" spans="1:68" ht="19.5" customHeight="1">
      <c r="A38" s="95" t="s">
        <v>33</v>
      </c>
      <c r="B38" s="96" t="s">
        <v>354</v>
      </c>
      <c r="C38" s="97"/>
      <c r="D38" s="87"/>
      <c r="E38" s="87">
        <v>5</v>
      </c>
      <c r="F38" s="88"/>
      <c r="G38" s="72">
        <v>60</v>
      </c>
      <c r="H38" s="88">
        <v>20</v>
      </c>
      <c r="I38" s="88"/>
      <c r="J38" s="72">
        <v>40</v>
      </c>
      <c r="K38" s="72">
        <v>40</v>
      </c>
      <c r="L38" s="72"/>
      <c r="M38" s="72"/>
      <c r="N38" s="98"/>
      <c r="O38" s="88"/>
      <c r="P38" s="72"/>
      <c r="Q38" s="88"/>
      <c r="R38" s="88"/>
      <c r="S38" s="88"/>
      <c r="T38" s="100"/>
      <c r="U38" s="101"/>
      <c r="V38" s="88"/>
      <c r="W38" s="72"/>
      <c r="X38" s="88"/>
      <c r="Y38" s="88"/>
      <c r="Z38" s="88"/>
      <c r="AA38" s="100"/>
      <c r="AB38" s="101"/>
      <c r="AC38" s="88"/>
      <c r="AD38" s="72"/>
      <c r="AE38" s="88"/>
      <c r="AF38" s="88"/>
      <c r="AG38" s="88"/>
      <c r="AH38" s="100"/>
      <c r="AI38" s="88"/>
      <c r="AJ38" s="72"/>
      <c r="AK38" s="88"/>
      <c r="AL38" s="88"/>
      <c r="AM38" s="88"/>
      <c r="AN38" s="100"/>
      <c r="AO38" s="101"/>
      <c r="AP38" s="88"/>
      <c r="AQ38" s="72"/>
      <c r="AR38" s="88"/>
      <c r="AS38" s="88"/>
      <c r="AT38" s="88"/>
      <c r="AU38" s="100"/>
      <c r="AV38" s="101">
        <v>54</v>
      </c>
      <c r="AW38" s="88"/>
      <c r="AX38" s="72"/>
      <c r="AY38" s="99"/>
      <c r="AZ38" s="88"/>
      <c r="BA38" s="88"/>
      <c r="BB38" s="100"/>
      <c r="BC38" s="101"/>
      <c r="BD38" s="88">
        <v>20</v>
      </c>
      <c r="BE38" s="72">
        <v>40</v>
      </c>
      <c r="BF38" s="88">
        <v>40</v>
      </c>
      <c r="BG38" s="88"/>
      <c r="BH38" s="88"/>
      <c r="BI38" s="100"/>
      <c r="BJ38" s="101"/>
      <c r="BK38" s="88"/>
      <c r="BL38" s="72"/>
      <c r="BM38" s="88"/>
      <c r="BN38" s="88"/>
      <c r="BO38" s="100"/>
      <c r="BP38" s="101"/>
    </row>
    <row r="39" spans="1:68" ht="19.5" customHeight="1">
      <c r="A39" s="95" t="s">
        <v>36</v>
      </c>
      <c r="B39" s="96" t="s">
        <v>353</v>
      </c>
      <c r="C39" s="97"/>
      <c r="D39" s="87"/>
      <c r="E39" s="87">
        <v>4</v>
      </c>
      <c r="F39" s="88"/>
      <c r="G39" s="72">
        <f t="shared" si="6"/>
        <v>51</v>
      </c>
      <c r="H39" s="88">
        <v>17</v>
      </c>
      <c r="I39" s="88"/>
      <c r="J39" s="72">
        <v>34</v>
      </c>
      <c r="K39" s="72">
        <v>34</v>
      </c>
      <c r="L39" s="72"/>
      <c r="M39" s="72"/>
      <c r="N39" s="98"/>
      <c r="O39" s="88"/>
      <c r="P39" s="72"/>
      <c r="Q39" s="88"/>
      <c r="R39" s="88"/>
      <c r="S39" s="88"/>
      <c r="T39" s="100"/>
      <c r="U39" s="101"/>
      <c r="V39" s="88"/>
      <c r="W39" s="72"/>
      <c r="X39" s="88"/>
      <c r="Y39" s="88"/>
      <c r="Z39" s="88"/>
      <c r="AA39" s="100"/>
      <c r="AB39" s="101"/>
      <c r="AC39" s="88"/>
      <c r="AD39" s="72"/>
      <c r="AE39" s="88"/>
      <c r="AF39" s="88"/>
      <c r="AG39" s="88"/>
      <c r="AH39" s="100"/>
      <c r="AI39" s="88">
        <v>17</v>
      </c>
      <c r="AJ39" s="72">
        <v>34</v>
      </c>
      <c r="AK39" s="99">
        <v>34</v>
      </c>
      <c r="AL39" s="99"/>
      <c r="AM39" s="88"/>
      <c r="AN39" s="100"/>
      <c r="AO39" s="101"/>
      <c r="AP39" s="88"/>
      <c r="AQ39" s="72"/>
      <c r="AR39" s="88"/>
      <c r="AS39" s="88"/>
      <c r="AT39" s="88"/>
      <c r="AU39" s="100"/>
      <c r="AV39" s="101"/>
      <c r="AW39" s="88"/>
      <c r="AX39" s="72"/>
      <c r="AY39" s="88"/>
      <c r="AZ39" s="88"/>
      <c r="BA39" s="88"/>
      <c r="BB39" s="100"/>
      <c r="BC39" s="101"/>
      <c r="BD39" s="88"/>
      <c r="BE39" s="72"/>
      <c r="BF39" s="88"/>
      <c r="BG39" s="88"/>
      <c r="BH39" s="88"/>
      <c r="BI39" s="100"/>
      <c r="BJ39" s="101"/>
      <c r="BK39" s="88"/>
      <c r="BL39" s="72"/>
      <c r="BM39" s="88"/>
      <c r="BN39" s="88"/>
      <c r="BO39" s="100"/>
      <c r="BP39" s="101"/>
    </row>
    <row r="40" spans="1:68" ht="19.5" customHeight="1">
      <c r="A40" s="95" t="s">
        <v>39</v>
      </c>
      <c r="B40" s="96" t="s">
        <v>344</v>
      </c>
      <c r="C40" s="97"/>
      <c r="D40" s="87"/>
      <c r="E40" s="87">
        <v>8</v>
      </c>
      <c r="F40" s="88"/>
      <c r="G40" s="72">
        <v>72</v>
      </c>
      <c r="H40" s="88">
        <v>24</v>
      </c>
      <c r="I40" s="88"/>
      <c r="J40" s="72">
        <v>48</v>
      </c>
      <c r="K40" s="72">
        <v>48</v>
      </c>
      <c r="L40" s="72"/>
      <c r="M40" s="72"/>
      <c r="N40" s="98"/>
      <c r="O40" s="88"/>
      <c r="P40" s="72"/>
      <c r="Q40" s="88"/>
      <c r="R40" s="88"/>
      <c r="S40" s="88"/>
      <c r="T40" s="100"/>
      <c r="U40" s="101"/>
      <c r="V40" s="88"/>
      <c r="W40" s="72"/>
      <c r="X40" s="88"/>
      <c r="Y40" s="88"/>
      <c r="Z40" s="88"/>
      <c r="AA40" s="100"/>
      <c r="AB40" s="101"/>
      <c r="AC40" s="88"/>
      <c r="AD40" s="72"/>
      <c r="AE40" s="88"/>
      <c r="AF40" s="88"/>
      <c r="AG40" s="88"/>
      <c r="AH40" s="100"/>
      <c r="AI40" s="88"/>
      <c r="AJ40" s="72"/>
      <c r="AK40" s="99"/>
      <c r="AL40" s="99"/>
      <c r="AM40" s="88"/>
      <c r="AN40" s="100"/>
      <c r="AO40" s="101"/>
      <c r="AP40" s="88"/>
      <c r="AQ40" s="72"/>
      <c r="AR40" s="88"/>
      <c r="AS40" s="88"/>
      <c r="AT40" s="88"/>
      <c r="AU40" s="100"/>
      <c r="AV40" s="101"/>
      <c r="AW40" s="88"/>
      <c r="AX40" s="72"/>
      <c r="AY40" s="88"/>
      <c r="AZ40" s="88"/>
      <c r="BA40" s="88"/>
      <c r="BB40" s="100"/>
      <c r="BC40" s="101"/>
      <c r="BD40" s="88"/>
      <c r="BE40" s="72"/>
      <c r="BF40" s="88"/>
      <c r="BG40" s="88"/>
      <c r="BH40" s="88"/>
      <c r="BI40" s="100"/>
      <c r="BJ40" s="101"/>
      <c r="BK40" s="88">
        <v>24</v>
      </c>
      <c r="BL40" s="72">
        <v>48</v>
      </c>
      <c r="BM40" s="88">
        <v>48</v>
      </c>
      <c r="BN40" s="88"/>
      <c r="BO40" s="100"/>
      <c r="BP40" s="101"/>
    </row>
    <row r="41" spans="1:68" ht="21.75" customHeight="1">
      <c r="A41" s="95" t="s">
        <v>19</v>
      </c>
      <c r="B41" s="96" t="s">
        <v>21</v>
      </c>
      <c r="C41" s="97"/>
      <c r="D41" s="87">
        <v>357</v>
      </c>
      <c r="E41" s="87">
        <v>468</v>
      </c>
      <c r="F41" s="88"/>
      <c r="G41" s="72">
        <f t="shared" si="6"/>
        <v>249</v>
      </c>
      <c r="H41" s="88">
        <v>83</v>
      </c>
      <c r="I41" s="88"/>
      <c r="J41" s="72">
        <v>166</v>
      </c>
      <c r="K41" s="72">
        <v>2</v>
      </c>
      <c r="L41" s="72">
        <v>164</v>
      </c>
      <c r="M41" s="72"/>
      <c r="N41" s="98"/>
      <c r="O41" s="88"/>
      <c r="P41" s="72"/>
      <c r="Q41" s="88"/>
      <c r="R41" s="88"/>
      <c r="S41" s="88"/>
      <c r="T41" s="100"/>
      <c r="U41" s="101"/>
      <c r="V41" s="88"/>
      <c r="W41" s="72"/>
      <c r="X41" s="88"/>
      <c r="Y41" s="88"/>
      <c r="Z41" s="88"/>
      <c r="AA41" s="100"/>
      <c r="AB41" s="101">
        <v>48</v>
      </c>
      <c r="AC41" s="88">
        <v>16</v>
      </c>
      <c r="AD41" s="72">
        <v>32</v>
      </c>
      <c r="AE41" s="88"/>
      <c r="AF41" s="99">
        <v>32</v>
      </c>
      <c r="AG41" s="88"/>
      <c r="AH41" s="100"/>
      <c r="AI41" s="88">
        <v>18</v>
      </c>
      <c r="AJ41" s="72">
        <v>36</v>
      </c>
      <c r="AK41" s="88"/>
      <c r="AL41" s="99">
        <v>36</v>
      </c>
      <c r="AM41" s="88"/>
      <c r="AN41" s="100"/>
      <c r="AO41" s="101">
        <v>36</v>
      </c>
      <c r="AP41" s="88">
        <v>12</v>
      </c>
      <c r="AQ41" s="72">
        <v>24</v>
      </c>
      <c r="AR41" s="88"/>
      <c r="AS41" s="99">
        <v>24</v>
      </c>
      <c r="AT41" s="88"/>
      <c r="AU41" s="100"/>
      <c r="AV41" s="101">
        <v>51</v>
      </c>
      <c r="AW41" s="88">
        <v>16</v>
      </c>
      <c r="AX41" s="72">
        <v>32</v>
      </c>
      <c r="AY41" s="88"/>
      <c r="AZ41" s="99">
        <v>32</v>
      </c>
      <c r="BA41" s="88"/>
      <c r="BB41" s="100"/>
      <c r="BC41" s="101">
        <v>36</v>
      </c>
      <c r="BD41" s="88">
        <v>12</v>
      </c>
      <c r="BE41" s="72">
        <v>24</v>
      </c>
      <c r="BF41" s="88"/>
      <c r="BG41" s="99">
        <v>24</v>
      </c>
      <c r="BH41" s="88"/>
      <c r="BI41" s="100"/>
      <c r="BJ41" s="101">
        <v>36</v>
      </c>
      <c r="BK41" s="88">
        <v>9</v>
      </c>
      <c r="BL41" s="72">
        <v>18</v>
      </c>
      <c r="BM41" s="88"/>
      <c r="BN41" s="99">
        <v>18</v>
      </c>
      <c r="BO41" s="100"/>
      <c r="BP41" s="101"/>
    </row>
    <row r="42" spans="1:68" ht="3.75" customHeight="1" thickBot="1">
      <c r="A42" s="89"/>
      <c r="B42" s="94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</row>
    <row r="43" spans="1:68" ht="31.5" customHeight="1" thickBot="1">
      <c r="A43" s="76" t="s">
        <v>4</v>
      </c>
      <c r="B43" s="125" t="s">
        <v>5</v>
      </c>
      <c r="C43" s="75">
        <v>0</v>
      </c>
      <c r="D43" s="79">
        <v>0</v>
      </c>
      <c r="E43" s="79">
        <v>3</v>
      </c>
      <c r="F43" s="79"/>
      <c r="G43" s="76">
        <f>G44+G45+G46</f>
        <v>216</v>
      </c>
      <c r="H43" s="76">
        <f>H44+H45+H46</f>
        <v>72</v>
      </c>
      <c r="I43" s="76"/>
      <c r="J43" s="76">
        <f>J44+J45+J46</f>
        <v>144</v>
      </c>
      <c r="K43" s="76">
        <f>K44+K45+K46</f>
        <v>78</v>
      </c>
      <c r="L43" s="76">
        <f>L44+L45+L46</f>
        <v>66</v>
      </c>
      <c r="M43" s="76">
        <f>M44+M45+M46</f>
        <v>0</v>
      </c>
      <c r="N43" s="76">
        <f>N44+N45+N46</f>
        <v>0</v>
      </c>
      <c r="O43" s="76"/>
      <c r="P43" s="76"/>
      <c r="Q43" s="76"/>
      <c r="R43" s="76"/>
      <c r="S43" s="76"/>
      <c r="T43" s="77"/>
      <c r="U43" s="78"/>
      <c r="V43" s="76"/>
      <c r="W43" s="76"/>
      <c r="X43" s="76"/>
      <c r="Y43" s="76"/>
      <c r="Z43" s="76"/>
      <c r="AA43" s="77"/>
      <c r="AB43" s="78">
        <v>225</v>
      </c>
      <c r="AC43" s="76">
        <f aca="true" t="shared" si="7" ref="AC43:AV43">AC44+AC45+AC46</f>
        <v>38</v>
      </c>
      <c r="AD43" s="76">
        <f t="shared" si="7"/>
        <v>76</v>
      </c>
      <c r="AE43" s="76">
        <f t="shared" si="7"/>
        <v>56</v>
      </c>
      <c r="AF43" s="76">
        <f t="shared" si="7"/>
        <v>20</v>
      </c>
      <c r="AG43" s="76">
        <f t="shared" si="7"/>
        <v>0</v>
      </c>
      <c r="AH43" s="132">
        <f t="shared" si="7"/>
        <v>0</v>
      </c>
      <c r="AI43" s="78">
        <f t="shared" si="7"/>
        <v>18</v>
      </c>
      <c r="AJ43" s="76">
        <f t="shared" si="7"/>
        <v>36</v>
      </c>
      <c r="AK43" s="76">
        <f t="shared" si="7"/>
        <v>0</v>
      </c>
      <c r="AL43" s="76">
        <f t="shared" si="7"/>
        <v>36</v>
      </c>
      <c r="AM43" s="76">
        <f t="shared" si="7"/>
        <v>0</v>
      </c>
      <c r="AN43" s="77">
        <f t="shared" si="7"/>
        <v>0</v>
      </c>
      <c r="AO43" s="133">
        <f t="shared" si="7"/>
        <v>0</v>
      </c>
      <c r="AP43" s="78">
        <f t="shared" si="7"/>
        <v>16</v>
      </c>
      <c r="AQ43" s="76">
        <f t="shared" si="7"/>
        <v>32</v>
      </c>
      <c r="AR43" s="76">
        <f t="shared" si="7"/>
        <v>32</v>
      </c>
      <c r="AS43" s="76">
        <f t="shared" si="7"/>
        <v>0</v>
      </c>
      <c r="AT43" s="76">
        <f t="shared" si="7"/>
        <v>0</v>
      </c>
      <c r="AU43" s="77">
        <f t="shared" si="7"/>
        <v>0</v>
      </c>
      <c r="AV43" s="131">
        <f t="shared" si="7"/>
        <v>0</v>
      </c>
      <c r="AW43" s="79"/>
      <c r="AX43" s="79"/>
      <c r="AY43" s="79"/>
      <c r="AZ43" s="79"/>
      <c r="BA43" s="79"/>
      <c r="BB43" s="93"/>
      <c r="BC43" s="75"/>
      <c r="BD43" s="79"/>
      <c r="BE43" s="79"/>
      <c r="BF43" s="79"/>
      <c r="BG43" s="79"/>
      <c r="BH43" s="79"/>
      <c r="BI43" s="93"/>
      <c r="BJ43" s="75"/>
      <c r="BK43" s="79"/>
      <c r="BL43" s="79"/>
      <c r="BM43" s="79"/>
      <c r="BN43" s="79"/>
      <c r="BO43" s="93"/>
      <c r="BP43" s="75"/>
    </row>
    <row r="44" spans="1:68" ht="16.5" customHeight="1">
      <c r="A44" s="95" t="s">
        <v>7</v>
      </c>
      <c r="B44" s="96" t="s">
        <v>352</v>
      </c>
      <c r="C44" s="97"/>
      <c r="D44" s="88"/>
      <c r="E44" s="88">
        <v>3</v>
      </c>
      <c r="F44" s="88"/>
      <c r="G44" s="72">
        <v>66</v>
      </c>
      <c r="H44" s="88">
        <v>22</v>
      </c>
      <c r="I44" s="88"/>
      <c r="J44" s="72">
        <v>44</v>
      </c>
      <c r="K44" s="72">
        <v>24</v>
      </c>
      <c r="L44" s="72">
        <v>20</v>
      </c>
      <c r="M44" s="72"/>
      <c r="N44" s="98"/>
      <c r="O44" s="88"/>
      <c r="P44" s="72"/>
      <c r="Q44" s="88"/>
      <c r="R44" s="88"/>
      <c r="S44" s="88"/>
      <c r="T44" s="100"/>
      <c r="U44" s="101"/>
      <c r="V44" s="88"/>
      <c r="W44" s="72"/>
      <c r="X44" s="88"/>
      <c r="Y44" s="88"/>
      <c r="Z44" s="88"/>
      <c r="AA44" s="100"/>
      <c r="AB44" s="101">
        <v>84</v>
      </c>
      <c r="AC44" s="88">
        <v>22</v>
      </c>
      <c r="AD44" s="72">
        <v>44</v>
      </c>
      <c r="AE44" s="99">
        <v>24</v>
      </c>
      <c r="AF44" s="99">
        <v>20</v>
      </c>
      <c r="AG44" s="88"/>
      <c r="AH44" s="100"/>
      <c r="AI44" s="88"/>
      <c r="AJ44" s="72"/>
      <c r="AK44" s="88"/>
      <c r="AL44" s="88"/>
      <c r="AM44" s="88"/>
      <c r="AN44" s="100"/>
      <c r="AO44" s="101"/>
      <c r="AP44" s="88"/>
      <c r="AQ44" s="72"/>
      <c r="AR44" s="88"/>
      <c r="AS44" s="88"/>
      <c r="AT44" s="88"/>
      <c r="AU44" s="100"/>
      <c r="AV44" s="101"/>
      <c r="AW44" s="88"/>
      <c r="AX44" s="72"/>
      <c r="AY44" s="88"/>
      <c r="AZ44" s="88"/>
      <c r="BA44" s="88"/>
      <c r="BB44" s="100"/>
      <c r="BC44" s="101"/>
      <c r="BD44" s="88"/>
      <c r="BE44" s="72"/>
      <c r="BF44" s="88"/>
      <c r="BG44" s="88"/>
      <c r="BH44" s="88"/>
      <c r="BI44" s="100"/>
      <c r="BJ44" s="101"/>
      <c r="BK44" s="88"/>
      <c r="BL44" s="72"/>
      <c r="BM44" s="88"/>
      <c r="BN44" s="88"/>
      <c r="BO44" s="100"/>
      <c r="BP44" s="101"/>
    </row>
    <row r="45" spans="1:68" ht="21" customHeight="1">
      <c r="A45" s="95" t="s">
        <v>11</v>
      </c>
      <c r="B45" s="96" t="s">
        <v>351</v>
      </c>
      <c r="C45" s="97"/>
      <c r="D45" s="88"/>
      <c r="E45" s="88">
        <v>3</v>
      </c>
      <c r="F45" s="88"/>
      <c r="G45" s="72">
        <v>102</v>
      </c>
      <c r="H45" s="88">
        <v>34</v>
      </c>
      <c r="I45" s="88"/>
      <c r="J45" s="72">
        <v>68</v>
      </c>
      <c r="K45" s="72">
        <v>32</v>
      </c>
      <c r="L45" s="72">
        <v>36</v>
      </c>
      <c r="M45" s="72"/>
      <c r="N45" s="98"/>
      <c r="O45" s="88"/>
      <c r="P45" s="72"/>
      <c r="Q45" s="88"/>
      <c r="R45" s="88"/>
      <c r="S45" s="88"/>
      <c r="T45" s="100"/>
      <c r="U45" s="101"/>
      <c r="V45" s="88"/>
      <c r="W45" s="72"/>
      <c r="X45" s="88"/>
      <c r="Y45" s="88"/>
      <c r="Z45" s="88"/>
      <c r="AA45" s="100"/>
      <c r="AB45" s="101">
        <v>93</v>
      </c>
      <c r="AC45" s="88">
        <v>16</v>
      </c>
      <c r="AD45" s="72">
        <v>32</v>
      </c>
      <c r="AE45" s="99">
        <v>32</v>
      </c>
      <c r="AF45" s="99"/>
      <c r="AG45" s="88"/>
      <c r="AH45" s="100"/>
      <c r="AI45" s="88">
        <v>18</v>
      </c>
      <c r="AJ45" s="72">
        <v>36</v>
      </c>
      <c r="AK45" s="88"/>
      <c r="AL45" s="88">
        <v>36</v>
      </c>
      <c r="AM45" s="88"/>
      <c r="AN45" s="100"/>
      <c r="AO45" s="101"/>
      <c r="AP45" s="88"/>
      <c r="AQ45" s="72"/>
      <c r="AR45" s="88"/>
      <c r="AS45" s="88"/>
      <c r="AT45" s="88"/>
      <c r="AU45" s="100"/>
      <c r="AV45" s="101"/>
      <c r="AW45" s="88"/>
      <c r="AX45" s="72"/>
      <c r="AY45" s="88"/>
      <c r="AZ45" s="88"/>
      <c r="BA45" s="88"/>
      <c r="BB45" s="100"/>
      <c r="BC45" s="101"/>
      <c r="BD45" s="88"/>
      <c r="BE45" s="72"/>
      <c r="BF45" s="88"/>
      <c r="BG45" s="88"/>
      <c r="BH45" s="88"/>
      <c r="BI45" s="100"/>
      <c r="BJ45" s="101"/>
      <c r="BK45" s="88"/>
      <c r="BL45" s="72"/>
      <c r="BM45" s="88"/>
      <c r="BN45" s="88"/>
      <c r="BO45" s="100"/>
      <c r="BP45" s="101"/>
    </row>
    <row r="46" spans="1:68" ht="31.5" customHeight="1">
      <c r="A46" s="95" t="s">
        <v>14</v>
      </c>
      <c r="B46" s="96" t="s">
        <v>350</v>
      </c>
      <c r="C46" s="97"/>
      <c r="D46" s="88"/>
      <c r="E46" s="88">
        <v>5</v>
      </c>
      <c r="F46" s="88"/>
      <c r="G46" s="72">
        <v>48</v>
      </c>
      <c r="H46" s="88">
        <v>16</v>
      </c>
      <c r="I46" s="88"/>
      <c r="J46" s="72">
        <v>32</v>
      </c>
      <c r="K46" s="72">
        <v>22</v>
      </c>
      <c r="L46" s="72">
        <v>10</v>
      </c>
      <c r="M46" s="72"/>
      <c r="N46" s="98"/>
      <c r="O46" s="88"/>
      <c r="P46" s="72"/>
      <c r="Q46" s="88"/>
      <c r="R46" s="88"/>
      <c r="S46" s="88"/>
      <c r="T46" s="100"/>
      <c r="U46" s="101"/>
      <c r="V46" s="88"/>
      <c r="W46" s="72"/>
      <c r="X46" s="88"/>
      <c r="Y46" s="88"/>
      <c r="Z46" s="88"/>
      <c r="AA46" s="100"/>
      <c r="AB46" s="101">
        <v>48</v>
      </c>
      <c r="AC46" s="88"/>
      <c r="AD46" s="72"/>
      <c r="AE46" s="99"/>
      <c r="AF46" s="99"/>
      <c r="AG46" s="88"/>
      <c r="AH46" s="100"/>
      <c r="AI46" s="88"/>
      <c r="AJ46" s="72"/>
      <c r="AK46" s="88"/>
      <c r="AL46" s="88"/>
      <c r="AM46" s="88"/>
      <c r="AN46" s="100"/>
      <c r="AO46" s="101"/>
      <c r="AP46" s="88">
        <v>16</v>
      </c>
      <c r="AQ46" s="72">
        <v>32</v>
      </c>
      <c r="AR46" s="88">
        <v>32</v>
      </c>
      <c r="AS46" s="88"/>
      <c r="AT46" s="88"/>
      <c r="AU46" s="100"/>
      <c r="AV46" s="101"/>
      <c r="AW46" s="88"/>
      <c r="AX46" s="72"/>
      <c r="AY46" s="88"/>
      <c r="AZ46" s="88"/>
      <c r="BA46" s="88"/>
      <c r="BB46" s="100"/>
      <c r="BC46" s="101"/>
      <c r="BD46" s="88"/>
      <c r="BE46" s="72"/>
      <c r="BF46" s="88"/>
      <c r="BG46" s="88"/>
      <c r="BH46" s="88"/>
      <c r="BI46" s="100"/>
      <c r="BJ46" s="101"/>
      <c r="BK46" s="88"/>
      <c r="BL46" s="72"/>
      <c r="BM46" s="88"/>
      <c r="BN46" s="88"/>
      <c r="BO46" s="100"/>
      <c r="BP46" s="101"/>
    </row>
    <row r="47" spans="1:68" ht="3.75" customHeight="1" thickBot="1">
      <c r="A47" s="89"/>
      <c r="B47" s="94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</row>
    <row r="48" spans="1:68" ht="28.5" customHeight="1" thickBot="1">
      <c r="A48" s="76" t="s">
        <v>208</v>
      </c>
      <c r="B48" s="202" t="s">
        <v>209</v>
      </c>
      <c r="C48" s="75">
        <f>C49+C69</f>
        <v>9</v>
      </c>
      <c r="D48" s="79">
        <f>D49+D69</f>
        <v>0</v>
      </c>
      <c r="E48" s="79">
        <f>E49+E69</f>
        <v>20</v>
      </c>
      <c r="F48" s="93">
        <f>F49+F69</f>
        <v>1</v>
      </c>
      <c r="G48" s="131">
        <f aca="true" t="shared" si="8" ref="G48:N48">G49+G69</f>
        <v>3357</v>
      </c>
      <c r="H48" s="76">
        <f t="shared" si="8"/>
        <v>1109</v>
      </c>
      <c r="I48" s="76" t="e">
        <f t="shared" si="8"/>
        <v>#REF!</v>
      </c>
      <c r="J48" s="76">
        <f t="shared" si="8"/>
        <v>2218</v>
      </c>
      <c r="K48" s="76">
        <f t="shared" si="8"/>
        <v>1379</v>
      </c>
      <c r="L48" s="76">
        <f t="shared" si="8"/>
        <v>739</v>
      </c>
      <c r="M48" s="76" t="e">
        <f t="shared" si="8"/>
        <v>#REF!</v>
      </c>
      <c r="N48" s="77">
        <f t="shared" si="8"/>
        <v>120</v>
      </c>
      <c r="O48" s="152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 t="e">
        <f aca="true" t="shared" si="9" ref="Z48:BO48">Z49+Z69</f>
        <v>#REF!</v>
      </c>
      <c r="AA48" s="170" t="e">
        <f t="shared" si="9"/>
        <v>#REF!</v>
      </c>
      <c r="AB48" s="78" t="e">
        <f t="shared" si="9"/>
        <v>#REF!</v>
      </c>
      <c r="AC48" s="76">
        <f t="shared" si="9"/>
        <v>194</v>
      </c>
      <c r="AD48" s="76">
        <f t="shared" si="9"/>
        <v>388</v>
      </c>
      <c r="AE48" s="76">
        <f t="shared" si="9"/>
        <v>206</v>
      </c>
      <c r="AF48" s="77">
        <f t="shared" si="9"/>
        <v>182</v>
      </c>
      <c r="AG48" s="152" t="e">
        <f t="shared" si="9"/>
        <v>#REF!</v>
      </c>
      <c r="AH48" s="170" t="e">
        <f t="shared" si="9"/>
        <v>#REF!</v>
      </c>
      <c r="AI48" s="78">
        <f t="shared" si="9"/>
        <v>215</v>
      </c>
      <c r="AJ48" s="76">
        <f t="shared" si="9"/>
        <v>450</v>
      </c>
      <c r="AK48" s="76">
        <f t="shared" si="9"/>
        <v>276</v>
      </c>
      <c r="AL48" s="76">
        <f t="shared" si="9"/>
        <v>154</v>
      </c>
      <c r="AM48" s="76" t="e">
        <f t="shared" si="9"/>
        <v>#REF!</v>
      </c>
      <c r="AN48" s="77" t="e">
        <f t="shared" si="9"/>
        <v>#REF!</v>
      </c>
      <c r="AO48" s="149" t="e">
        <f t="shared" si="9"/>
        <v>#REF!</v>
      </c>
      <c r="AP48" s="78">
        <f t="shared" si="9"/>
        <v>152</v>
      </c>
      <c r="AQ48" s="76">
        <f t="shared" si="9"/>
        <v>304</v>
      </c>
      <c r="AR48" s="76">
        <f t="shared" si="9"/>
        <v>220</v>
      </c>
      <c r="AS48" s="76">
        <f t="shared" si="9"/>
        <v>84</v>
      </c>
      <c r="AT48" s="76">
        <f t="shared" si="9"/>
        <v>0</v>
      </c>
      <c r="AU48" s="77">
        <f t="shared" si="9"/>
        <v>0</v>
      </c>
      <c r="AV48" s="149">
        <f t="shared" si="9"/>
        <v>327</v>
      </c>
      <c r="AW48" s="78">
        <f t="shared" si="9"/>
        <v>256</v>
      </c>
      <c r="AX48" s="76">
        <f t="shared" si="9"/>
        <v>512</v>
      </c>
      <c r="AY48" s="76">
        <f t="shared" si="9"/>
        <v>245</v>
      </c>
      <c r="AZ48" s="76">
        <f t="shared" si="9"/>
        <v>217</v>
      </c>
      <c r="BA48" s="76">
        <f t="shared" si="9"/>
        <v>0</v>
      </c>
      <c r="BB48" s="77">
        <f t="shared" si="9"/>
        <v>50</v>
      </c>
      <c r="BC48" s="149" t="e">
        <f t="shared" si="9"/>
        <v>#REF!</v>
      </c>
      <c r="BD48" s="78">
        <f t="shared" si="9"/>
        <v>172</v>
      </c>
      <c r="BE48" s="76">
        <f t="shared" si="9"/>
        <v>344</v>
      </c>
      <c r="BF48" s="76">
        <f t="shared" si="9"/>
        <v>236</v>
      </c>
      <c r="BG48" s="76">
        <f t="shared" si="9"/>
        <v>78</v>
      </c>
      <c r="BH48" s="76">
        <f t="shared" si="9"/>
        <v>0</v>
      </c>
      <c r="BI48" s="77">
        <f t="shared" si="9"/>
        <v>30</v>
      </c>
      <c r="BJ48" s="149">
        <f t="shared" si="9"/>
        <v>294</v>
      </c>
      <c r="BK48" s="78">
        <f t="shared" si="9"/>
        <v>120</v>
      </c>
      <c r="BL48" s="76">
        <f t="shared" si="9"/>
        <v>240</v>
      </c>
      <c r="BM48" s="76">
        <f t="shared" si="9"/>
        <v>144</v>
      </c>
      <c r="BN48" s="76">
        <f t="shared" si="9"/>
        <v>76</v>
      </c>
      <c r="BO48" s="77">
        <f t="shared" si="9"/>
        <v>20</v>
      </c>
      <c r="BP48" s="150"/>
    </row>
    <row r="49" spans="1:68" ht="27.75" customHeight="1" thickBot="1">
      <c r="A49" s="76" t="s">
        <v>41</v>
      </c>
      <c r="B49" s="125" t="s">
        <v>367</v>
      </c>
      <c r="C49" s="192">
        <v>5</v>
      </c>
      <c r="D49" s="193"/>
      <c r="E49" s="193">
        <v>14</v>
      </c>
      <c r="F49" s="205"/>
      <c r="G49" s="177">
        <f>G50+G51+G52+G53+G54+G55+G56+G57+G58+G59+G60+G61+G62+G63+G64+G65+G66+G67</f>
        <v>2070</v>
      </c>
      <c r="H49" s="178">
        <f aca="true" t="shared" si="10" ref="H49:BO49">H50+H51+H52+H53+H54+H55+H56+H57+H58+H59+H60+H61+H62+H63+H64+H65+H66+H67</f>
        <v>690</v>
      </c>
      <c r="I49" s="178">
        <f t="shared" si="10"/>
        <v>0</v>
      </c>
      <c r="J49" s="178">
        <f t="shared" si="10"/>
        <v>1380</v>
      </c>
      <c r="K49" s="178">
        <f t="shared" si="10"/>
        <v>895</v>
      </c>
      <c r="L49" s="178">
        <f t="shared" si="10"/>
        <v>465</v>
      </c>
      <c r="M49" s="178">
        <f>M50+M51+M52+M53+M54+M55+M56+M57+M58+M59+M60+M61+M62+M63+M64+M65+M66+M67</f>
        <v>0</v>
      </c>
      <c r="N49" s="178">
        <f>N50+N51+N52+N53+N54+N55+N56+N57+N58+N59+N60+N61+N62+N63+N64+N65+N66+N67</f>
        <v>20</v>
      </c>
      <c r="O49" s="177"/>
      <c r="P49" s="178"/>
      <c r="Q49" s="178"/>
      <c r="R49" s="178"/>
      <c r="S49" s="178"/>
      <c r="T49" s="178"/>
      <c r="U49" s="178"/>
      <c r="V49" s="178"/>
      <c r="W49" s="178"/>
      <c r="X49" s="178"/>
      <c r="Y49" s="164"/>
      <c r="Z49" s="171">
        <f t="shared" si="10"/>
        <v>0</v>
      </c>
      <c r="AA49" s="177">
        <f t="shared" si="10"/>
        <v>0</v>
      </c>
      <c r="AB49" s="172">
        <f t="shared" si="10"/>
        <v>333</v>
      </c>
      <c r="AC49" s="177">
        <f t="shared" si="10"/>
        <v>194</v>
      </c>
      <c r="AD49" s="178">
        <f t="shared" si="10"/>
        <v>388</v>
      </c>
      <c r="AE49" s="178">
        <f t="shared" si="10"/>
        <v>206</v>
      </c>
      <c r="AF49" s="164">
        <f t="shared" si="10"/>
        <v>182</v>
      </c>
      <c r="AG49" s="179">
        <f t="shared" si="10"/>
        <v>0</v>
      </c>
      <c r="AH49" s="180">
        <f t="shared" si="10"/>
        <v>0</v>
      </c>
      <c r="AI49" s="177">
        <f t="shared" si="10"/>
        <v>197</v>
      </c>
      <c r="AJ49" s="178">
        <f t="shared" si="10"/>
        <v>394</v>
      </c>
      <c r="AK49" s="178">
        <f t="shared" si="10"/>
        <v>240</v>
      </c>
      <c r="AL49" s="178">
        <f t="shared" si="10"/>
        <v>154</v>
      </c>
      <c r="AM49" s="178">
        <f t="shared" si="10"/>
        <v>0</v>
      </c>
      <c r="AN49" s="164">
        <f t="shared" si="10"/>
        <v>0</v>
      </c>
      <c r="AO49" s="181">
        <f t="shared" si="10"/>
        <v>144</v>
      </c>
      <c r="AP49" s="177">
        <f t="shared" si="10"/>
        <v>38</v>
      </c>
      <c r="AQ49" s="178">
        <f t="shared" si="10"/>
        <v>76</v>
      </c>
      <c r="AR49" s="178">
        <f t="shared" si="10"/>
        <v>68</v>
      </c>
      <c r="AS49" s="178">
        <f t="shared" si="10"/>
        <v>8</v>
      </c>
      <c r="AT49" s="178">
        <f t="shared" si="10"/>
        <v>0</v>
      </c>
      <c r="AU49" s="164">
        <f t="shared" si="10"/>
        <v>0</v>
      </c>
      <c r="AV49" s="181">
        <f t="shared" si="10"/>
        <v>165</v>
      </c>
      <c r="AW49" s="177">
        <f t="shared" si="10"/>
        <v>85</v>
      </c>
      <c r="AX49" s="178">
        <f t="shared" si="10"/>
        <v>170</v>
      </c>
      <c r="AY49" s="178">
        <f t="shared" si="10"/>
        <v>85</v>
      </c>
      <c r="AZ49" s="178">
        <f t="shared" si="10"/>
        <v>85</v>
      </c>
      <c r="BA49" s="178">
        <f t="shared" si="10"/>
        <v>0</v>
      </c>
      <c r="BB49" s="164">
        <f t="shared" si="10"/>
        <v>0</v>
      </c>
      <c r="BC49" s="181">
        <f t="shared" si="10"/>
        <v>252</v>
      </c>
      <c r="BD49" s="177">
        <f t="shared" si="10"/>
        <v>82</v>
      </c>
      <c r="BE49" s="178">
        <f t="shared" si="10"/>
        <v>164</v>
      </c>
      <c r="BF49" s="178">
        <f t="shared" si="10"/>
        <v>116</v>
      </c>
      <c r="BG49" s="178">
        <f t="shared" si="10"/>
        <v>48</v>
      </c>
      <c r="BH49" s="178">
        <f t="shared" si="10"/>
        <v>0</v>
      </c>
      <c r="BI49" s="164">
        <f t="shared" si="10"/>
        <v>0</v>
      </c>
      <c r="BJ49" s="181">
        <f t="shared" si="10"/>
        <v>72</v>
      </c>
      <c r="BK49" s="177">
        <f t="shared" si="10"/>
        <v>94</v>
      </c>
      <c r="BL49" s="178">
        <f t="shared" si="10"/>
        <v>188</v>
      </c>
      <c r="BM49" s="178">
        <f t="shared" si="10"/>
        <v>128</v>
      </c>
      <c r="BN49" s="178">
        <f t="shared" si="10"/>
        <v>40</v>
      </c>
      <c r="BO49" s="164">
        <f t="shared" si="10"/>
        <v>20</v>
      </c>
      <c r="BP49" s="131">
        <f>BP50+BP51+BP52+BP53+BP54+BP55+BP56+BP57+BP58+BP59+BP60+BP61+BP62+BP63+BP64+BP65+BP67</f>
        <v>0</v>
      </c>
    </row>
    <row r="50" spans="1:68" ht="19.5" customHeight="1" thickBot="1">
      <c r="A50" s="95" t="s">
        <v>47</v>
      </c>
      <c r="B50" s="96" t="s">
        <v>349</v>
      </c>
      <c r="C50" s="97"/>
      <c r="D50" s="88"/>
      <c r="E50" s="88">
        <v>4</v>
      </c>
      <c r="F50" s="153"/>
      <c r="G50" s="162">
        <v>180</v>
      </c>
      <c r="H50" s="118">
        <f>AC50+AI50+AP50+AW50+BD50+BK50</f>
        <v>60</v>
      </c>
      <c r="I50" s="119"/>
      <c r="J50" s="118">
        <v>120</v>
      </c>
      <c r="K50" s="163">
        <f>AE50+AK50</f>
        <v>0</v>
      </c>
      <c r="L50" s="118">
        <v>120</v>
      </c>
      <c r="M50" s="120"/>
      <c r="N50" s="164">
        <v>0</v>
      </c>
      <c r="O50" s="169"/>
      <c r="P50" s="120"/>
      <c r="Q50" s="119"/>
      <c r="R50" s="119"/>
      <c r="S50" s="119"/>
      <c r="T50" s="123"/>
      <c r="U50" s="124"/>
      <c r="V50" s="119"/>
      <c r="W50" s="120"/>
      <c r="X50" s="119"/>
      <c r="Y50" s="119"/>
      <c r="Z50" s="88"/>
      <c r="AA50" s="100"/>
      <c r="AB50" s="101">
        <v>72</v>
      </c>
      <c r="AC50" s="119">
        <v>46</v>
      </c>
      <c r="AD50" s="120">
        <v>92</v>
      </c>
      <c r="AE50" s="119"/>
      <c r="AF50" s="122">
        <v>92</v>
      </c>
      <c r="AG50" s="119"/>
      <c r="AH50" s="123"/>
      <c r="AI50" s="119">
        <v>14</v>
      </c>
      <c r="AJ50" s="120">
        <v>28</v>
      </c>
      <c r="AK50" s="119"/>
      <c r="AL50" s="122">
        <v>28</v>
      </c>
      <c r="AM50" s="119"/>
      <c r="AN50" s="123"/>
      <c r="AO50" s="124"/>
      <c r="AP50" s="119"/>
      <c r="AQ50" s="120"/>
      <c r="AR50" s="119"/>
      <c r="AS50" s="119"/>
      <c r="AT50" s="119"/>
      <c r="AU50" s="123"/>
      <c r="AV50" s="124"/>
      <c r="AW50" s="119"/>
      <c r="AX50" s="120"/>
      <c r="AY50" s="119"/>
      <c r="AZ50" s="119"/>
      <c r="BA50" s="119"/>
      <c r="BB50" s="123"/>
      <c r="BC50" s="124"/>
      <c r="BD50" s="119"/>
      <c r="BE50" s="120"/>
      <c r="BF50" s="119"/>
      <c r="BG50" s="119"/>
      <c r="BH50" s="119"/>
      <c r="BI50" s="123"/>
      <c r="BJ50" s="124"/>
      <c r="BK50" s="119"/>
      <c r="BL50" s="120"/>
      <c r="BM50" s="119"/>
      <c r="BN50" s="119"/>
      <c r="BO50" s="123"/>
      <c r="BP50" s="101"/>
    </row>
    <row r="51" spans="1:68" ht="19.5" customHeight="1" thickBot="1">
      <c r="A51" s="95" t="s">
        <v>50</v>
      </c>
      <c r="B51" s="96" t="s">
        <v>348</v>
      </c>
      <c r="C51" s="97">
        <v>4</v>
      </c>
      <c r="D51" s="88"/>
      <c r="E51" s="88"/>
      <c r="F51" s="153"/>
      <c r="G51" s="111">
        <v>213</v>
      </c>
      <c r="H51" s="95">
        <v>71</v>
      </c>
      <c r="I51" s="88"/>
      <c r="J51" s="95">
        <v>142</v>
      </c>
      <c r="K51" s="158">
        <v>122</v>
      </c>
      <c r="L51" s="95">
        <v>20</v>
      </c>
      <c r="M51" s="72"/>
      <c r="N51" s="77">
        <v>0</v>
      </c>
      <c r="O51" s="147"/>
      <c r="P51" s="72"/>
      <c r="Q51" s="88"/>
      <c r="R51" s="88"/>
      <c r="S51" s="88"/>
      <c r="T51" s="100"/>
      <c r="U51" s="101"/>
      <c r="V51" s="88"/>
      <c r="W51" s="72"/>
      <c r="X51" s="88"/>
      <c r="Y51" s="88"/>
      <c r="Z51" s="88"/>
      <c r="AA51" s="100"/>
      <c r="AB51" s="101">
        <v>105</v>
      </c>
      <c r="AC51" s="88">
        <v>34</v>
      </c>
      <c r="AD51" s="72">
        <v>68</v>
      </c>
      <c r="AE51" s="99">
        <v>58</v>
      </c>
      <c r="AF51" s="99">
        <v>10</v>
      </c>
      <c r="AG51" s="88"/>
      <c r="AH51" s="100"/>
      <c r="AI51" s="88">
        <v>37</v>
      </c>
      <c r="AJ51" s="72">
        <v>74</v>
      </c>
      <c r="AK51" s="99">
        <v>64</v>
      </c>
      <c r="AL51" s="99">
        <v>10</v>
      </c>
      <c r="AM51" s="88"/>
      <c r="AN51" s="100"/>
      <c r="AO51" s="101"/>
      <c r="AP51" s="88"/>
      <c r="AQ51" s="72"/>
      <c r="AR51" s="88"/>
      <c r="AS51" s="88"/>
      <c r="AT51" s="88"/>
      <c r="AU51" s="100"/>
      <c r="AV51" s="101"/>
      <c r="AW51" s="88"/>
      <c r="AX51" s="72"/>
      <c r="AY51" s="88"/>
      <c r="AZ51" s="88"/>
      <c r="BA51" s="88"/>
      <c r="BB51" s="100"/>
      <c r="BC51" s="101"/>
      <c r="BD51" s="88"/>
      <c r="BE51" s="72"/>
      <c r="BF51" s="88"/>
      <c r="BG51" s="88"/>
      <c r="BH51" s="88"/>
      <c r="BI51" s="100"/>
      <c r="BJ51" s="101"/>
      <c r="BK51" s="88"/>
      <c r="BL51" s="72"/>
      <c r="BM51" s="88"/>
      <c r="BN51" s="88"/>
      <c r="BO51" s="100"/>
      <c r="BP51" s="101"/>
    </row>
    <row r="52" spans="1:68" ht="19.5" customHeight="1" thickBot="1">
      <c r="A52" s="95" t="s">
        <v>53</v>
      </c>
      <c r="B52" s="96" t="s">
        <v>380</v>
      </c>
      <c r="C52" s="97"/>
      <c r="D52" s="88"/>
      <c r="E52" s="88">
        <v>4</v>
      </c>
      <c r="F52" s="153"/>
      <c r="G52" s="111">
        <v>93</v>
      </c>
      <c r="H52" s="95">
        <v>31</v>
      </c>
      <c r="I52" s="88"/>
      <c r="J52" s="95">
        <v>62</v>
      </c>
      <c r="K52" s="158">
        <v>44</v>
      </c>
      <c r="L52" s="95">
        <v>18</v>
      </c>
      <c r="M52" s="72"/>
      <c r="N52" s="77">
        <v>0</v>
      </c>
      <c r="O52" s="147"/>
      <c r="P52" s="72"/>
      <c r="Q52" s="88"/>
      <c r="R52" s="88"/>
      <c r="S52" s="88"/>
      <c r="T52" s="100"/>
      <c r="U52" s="101"/>
      <c r="V52" s="88"/>
      <c r="W52" s="72"/>
      <c r="X52" s="88"/>
      <c r="Y52" s="88"/>
      <c r="Z52" s="88"/>
      <c r="AA52" s="100"/>
      <c r="AB52" s="101">
        <v>90</v>
      </c>
      <c r="AC52" s="88"/>
      <c r="AD52" s="72"/>
      <c r="AE52" s="99"/>
      <c r="AF52" s="99"/>
      <c r="AG52" s="88"/>
      <c r="AH52" s="100"/>
      <c r="AI52" s="88">
        <v>31</v>
      </c>
      <c r="AJ52" s="72">
        <v>62</v>
      </c>
      <c r="AK52" s="88">
        <v>44</v>
      </c>
      <c r="AL52" s="88">
        <v>18</v>
      </c>
      <c r="AM52" s="88"/>
      <c r="AN52" s="100"/>
      <c r="AO52" s="101"/>
      <c r="AP52" s="88"/>
      <c r="AQ52" s="72"/>
      <c r="AR52" s="88"/>
      <c r="AS52" s="88"/>
      <c r="AT52" s="88"/>
      <c r="AU52" s="100"/>
      <c r="AV52" s="101"/>
      <c r="AW52" s="88"/>
      <c r="AX52" s="72"/>
      <c r="AY52" s="88"/>
      <c r="AZ52" s="88"/>
      <c r="BA52" s="88"/>
      <c r="BB52" s="100"/>
      <c r="BC52" s="101"/>
      <c r="BD52" s="88"/>
      <c r="BE52" s="72"/>
      <c r="BF52" s="88"/>
      <c r="BG52" s="88"/>
      <c r="BH52" s="88"/>
      <c r="BI52" s="100"/>
      <c r="BJ52" s="101"/>
      <c r="BK52" s="88"/>
      <c r="BL52" s="72"/>
      <c r="BM52" s="88"/>
      <c r="BN52" s="88"/>
      <c r="BO52" s="100"/>
      <c r="BP52" s="101"/>
    </row>
    <row r="53" spans="1:68" ht="18" customHeight="1" thickBot="1">
      <c r="A53" s="95" t="s">
        <v>56</v>
      </c>
      <c r="B53" s="96" t="s">
        <v>381</v>
      </c>
      <c r="C53" s="97"/>
      <c r="D53" s="88"/>
      <c r="E53" s="88">
        <v>4</v>
      </c>
      <c r="F53" s="153"/>
      <c r="G53" s="111">
        <v>126</v>
      </c>
      <c r="H53" s="95">
        <v>42</v>
      </c>
      <c r="I53" s="88"/>
      <c r="J53" s="95">
        <v>84</v>
      </c>
      <c r="K53" s="158">
        <v>56</v>
      </c>
      <c r="L53" s="95">
        <v>28</v>
      </c>
      <c r="M53" s="72"/>
      <c r="N53" s="77">
        <v>0</v>
      </c>
      <c r="O53" s="147"/>
      <c r="P53" s="72"/>
      <c r="Q53" s="88"/>
      <c r="R53" s="88"/>
      <c r="S53" s="88"/>
      <c r="T53" s="100"/>
      <c r="U53" s="101"/>
      <c r="V53" s="88"/>
      <c r="W53" s="72"/>
      <c r="X53" s="88"/>
      <c r="Y53" s="88"/>
      <c r="Z53" s="88"/>
      <c r="AA53" s="100"/>
      <c r="AB53" s="101">
        <v>66</v>
      </c>
      <c r="AC53" s="88">
        <v>26</v>
      </c>
      <c r="AD53" s="72">
        <v>52</v>
      </c>
      <c r="AE53" s="99">
        <v>40</v>
      </c>
      <c r="AF53" s="99">
        <v>12</v>
      </c>
      <c r="AG53" s="88"/>
      <c r="AH53" s="100"/>
      <c r="AI53" s="88">
        <v>16</v>
      </c>
      <c r="AJ53" s="72">
        <v>32</v>
      </c>
      <c r="AK53" s="99">
        <v>16</v>
      </c>
      <c r="AL53" s="99">
        <v>16</v>
      </c>
      <c r="AM53" s="88"/>
      <c r="AN53" s="100"/>
      <c r="AO53" s="101"/>
      <c r="AP53" s="88"/>
      <c r="AQ53" s="72"/>
      <c r="AR53" s="88"/>
      <c r="AS53" s="88"/>
      <c r="AT53" s="88"/>
      <c r="AU53" s="100"/>
      <c r="AV53" s="101"/>
      <c r="AW53" s="88"/>
      <c r="AX53" s="72"/>
      <c r="AY53" s="88"/>
      <c r="AZ53" s="88"/>
      <c r="BA53" s="88"/>
      <c r="BB53" s="100"/>
      <c r="BC53" s="101"/>
      <c r="BD53" s="88"/>
      <c r="BE53" s="72"/>
      <c r="BF53" s="88"/>
      <c r="BG53" s="88"/>
      <c r="BH53" s="88"/>
      <c r="BI53" s="100"/>
      <c r="BJ53" s="101"/>
      <c r="BK53" s="88"/>
      <c r="BL53" s="72"/>
      <c r="BM53" s="88"/>
      <c r="BN53" s="88"/>
      <c r="BO53" s="100"/>
      <c r="BP53" s="101"/>
    </row>
    <row r="54" spans="1:68" ht="27" customHeight="1" thickBot="1">
      <c r="A54" s="95" t="s">
        <v>59</v>
      </c>
      <c r="B54" s="96" t="s">
        <v>382</v>
      </c>
      <c r="C54" s="97"/>
      <c r="D54" s="88"/>
      <c r="E54" s="88">
        <v>4</v>
      </c>
      <c r="F54" s="153"/>
      <c r="G54" s="111">
        <v>183</v>
      </c>
      <c r="H54" s="95">
        <v>61</v>
      </c>
      <c r="I54" s="88"/>
      <c r="J54" s="95">
        <v>122</v>
      </c>
      <c r="K54" s="158">
        <v>66</v>
      </c>
      <c r="L54" s="95">
        <v>56</v>
      </c>
      <c r="M54" s="72"/>
      <c r="N54" s="77">
        <f>N56+N74</f>
        <v>0</v>
      </c>
      <c r="O54" s="147"/>
      <c r="P54" s="72"/>
      <c r="Q54" s="88"/>
      <c r="R54" s="88"/>
      <c r="S54" s="88"/>
      <c r="T54" s="100"/>
      <c r="U54" s="101"/>
      <c r="V54" s="88"/>
      <c r="W54" s="72"/>
      <c r="X54" s="88"/>
      <c r="Y54" s="88"/>
      <c r="Z54" s="88"/>
      <c r="AA54" s="100"/>
      <c r="AB54" s="101"/>
      <c r="AC54" s="88">
        <v>34</v>
      </c>
      <c r="AD54" s="72">
        <v>68</v>
      </c>
      <c r="AE54" s="88">
        <v>34</v>
      </c>
      <c r="AF54" s="88">
        <v>34</v>
      </c>
      <c r="AG54" s="88"/>
      <c r="AH54" s="100"/>
      <c r="AI54" s="88">
        <v>27</v>
      </c>
      <c r="AJ54" s="72">
        <v>54</v>
      </c>
      <c r="AK54" s="88">
        <v>32</v>
      </c>
      <c r="AL54" s="88">
        <v>22</v>
      </c>
      <c r="AM54" s="88"/>
      <c r="AN54" s="100"/>
      <c r="AO54" s="101"/>
      <c r="AP54" s="88"/>
      <c r="AQ54" s="72"/>
      <c r="AR54" s="88"/>
      <c r="AS54" s="88"/>
      <c r="AT54" s="88"/>
      <c r="AU54" s="100"/>
      <c r="AV54" s="101"/>
      <c r="AW54" s="88"/>
      <c r="AX54" s="72"/>
      <c r="AY54" s="88"/>
      <c r="AZ54" s="88"/>
      <c r="BA54" s="88"/>
      <c r="BB54" s="100"/>
      <c r="BC54" s="101">
        <v>114</v>
      </c>
      <c r="BD54" s="88"/>
      <c r="BE54" s="72"/>
      <c r="BF54" s="99"/>
      <c r="BG54" s="99"/>
      <c r="BH54" s="88"/>
      <c r="BI54" s="100"/>
      <c r="BJ54" s="101"/>
      <c r="BK54" s="88"/>
      <c r="BL54" s="72"/>
      <c r="BM54" s="88"/>
      <c r="BN54" s="88"/>
      <c r="BO54" s="100"/>
      <c r="BP54" s="101"/>
    </row>
    <row r="55" spans="1:68" ht="19.5" customHeight="1" thickBot="1">
      <c r="A55" s="95" t="s">
        <v>62</v>
      </c>
      <c r="B55" s="96" t="s">
        <v>383</v>
      </c>
      <c r="C55" s="97">
        <v>4</v>
      </c>
      <c r="D55" s="88"/>
      <c r="E55" s="88"/>
      <c r="F55" s="153"/>
      <c r="G55" s="111">
        <v>177</v>
      </c>
      <c r="H55" s="95">
        <v>59</v>
      </c>
      <c r="I55" s="88"/>
      <c r="J55" s="95">
        <v>118</v>
      </c>
      <c r="K55" s="158">
        <v>72</v>
      </c>
      <c r="L55" s="95">
        <v>46</v>
      </c>
      <c r="M55" s="72"/>
      <c r="N55" s="77">
        <f>N57+N75</f>
        <v>0</v>
      </c>
      <c r="O55" s="147"/>
      <c r="P55" s="72"/>
      <c r="Q55" s="88"/>
      <c r="R55" s="88"/>
      <c r="S55" s="88"/>
      <c r="T55" s="100"/>
      <c r="U55" s="101"/>
      <c r="V55" s="88"/>
      <c r="W55" s="72"/>
      <c r="X55" s="88"/>
      <c r="Y55" s="88"/>
      <c r="Z55" s="88"/>
      <c r="AA55" s="100"/>
      <c r="AB55" s="101"/>
      <c r="AC55" s="88">
        <v>35</v>
      </c>
      <c r="AD55" s="72">
        <v>70</v>
      </c>
      <c r="AE55" s="88">
        <v>36</v>
      </c>
      <c r="AF55" s="88">
        <v>34</v>
      </c>
      <c r="AG55" s="88"/>
      <c r="AH55" s="100"/>
      <c r="AI55" s="88">
        <v>24</v>
      </c>
      <c r="AJ55" s="72">
        <v>48</v>
      </c>
      <c r="AK55" s="88">
        <v>36</v>
      </c>
      <c r="AL55" s="88">
        <v>12</v>
      </c>
      <c r="AM55" s="88"/>
      <c r="AN55" s="100"/>
      <c r="AO55" s="101"/>
      <c r="AP55" s="88"/>
      <c r="AQ55" s="72"/>
      <c r="AR55" s="88"/>
      <c r="AS55" s="88"/>
      <c r="AT55" s="88"/>
      <c r="AU55" s="100"/>
      <c r="AV55" s="101"/>
      <c r="AW55" s="88"/>
      <c r="AX55" s="72"/>
      <c r="AY55" s="88"/>
      <c r="AZ55" s="88"/>
      <c r="BA55" s="88"/>
      <c r="BB55" s="100"/>
      <c r="BC55" s="101">
        <v>72</v>
      </c>
      <c r="BD55" s="88"/>
      <c r="BE55" s="72"/>
      <c r="BF55" s="99"/>
      <c r="BG55" s="99"/>
      <c r="BH55" s="88"/>
      <c r="BI55" s="100"/>
      <c r="BJ55" s="101"/>
      <c r="BK55" s="88"/>
      <c r="BL55" s="72"/>
      <c r="BM55" s="99"/>
      <c r="BN55" s="99"/>
      <c r="BO55" s="100"/>
      <c r="BP55" s="101"/>
    </row>
    <row r="56" spans="1:68" ht="35.25" customHeight="1" thickBot="1">
      <c r="A56" s="95" t="s">
        <v>65</v>
      </c>
      <c r="B56" s="96" t="s">
        <v>384</v>
      </c>
      <c r="C56" s="97"/>
      <c r="D56" s="88"/>
      <c r="E56" s="88">
        <v>6</v>
      </c>
      <c r="F56" s="153"/>
      <c r="G56" s="111">
        <f>H56+J56</f>
        <v>144</v>
      </c>
      <c r="H56" s="95">
        <f>AC56+AI56+AP56+AW56+BD56+BK56</f>
        <v>48</v>
      </c>
      <c r="I56" s="88"/>
      <c r="J56" s="95">
        <v>96</v>
      </c>
      <c r="K56" s="158">
        <v>78</v>
      </c>
      <c r="L56" s="95">
        <v>18</v>
      </c>
      <c r="M56" s="72"/>
      <c r="N56" s="77">
        <f>N58+N77</f>
        <v>0</v>
      </c>
      <c r="O56" s="147"/>
      <c r="P56" s="72"/>
      <c r="Q56" s="88"/>
      <c r="R56" s="88"/>
      <c r="S56" s="88"/>
      <c r="T56" s="100"/>
      <c r="U56" s="101"/>
      <c r="V56" s="88"/>
      <c r="W56" s="72"/>
      <c r="X56" s="88"/>
      <c r="Y56" s="88"/>
      <c r="Z56" s="88"/>
      <c r="AA56" s="100"/>
      <c r="AB56" s="101"/>
      <c r="AC56" s="88"/>
      <c r="AD56" s="72"/>
      <c r="AE56" s="88"/>
      <c r="AF56" s="88"/>
      <c r="AG56" s="88"/>
      <c r="AH56" s="100"/>
      <c r="AI56" s="88"/>
      <c r="AJ56" s="72"/>
      <c r="AK56" s="88"/>
      <c r="AL56" s="88"/>
      <c r="AM56" s="88"/>
      <c r="AN56" s="100"/>
      <c r="AO56" s="101"/>
      <c r="AP56" s="88"/>
      <c r="AQ56" s="72"/>
      <c r="AR56" s="88"/>
      <c r="AS56" s="88"/>
      <c r="AT56" s="88"/>
      <c r="AU56" s="100"/>
      <c r="AV56" s="101"/>
      <c r="AW56" s="88">
        <v>48</v>
      </c>
      <c r="AX56" s="72">
        <v>96</v>
      </c>
      <c r="AY56" s="88">
        <v>78</v>
      </c>
      <c r="AZ56" s="88">
        <v>18</v>
      </c>
      <c r="BA56" s="88"/>
      <c r="BB56" s="100"/>
      <c r="BC56" s="101"/>
      <c r="BD56" s="88"/>
      <c r="BE56" s="72"/>
      <c r="BF56" s="88"/>
      <c r="BG56" s="88"/>
      <c r="BH56" s="88"/>
      <c r="BI56" s="100"/>
      <c r="BJ56" s="101">
        <v>72</v>
      </c>
      <c r="BK56" s="88"/>
      <c r="BL56" s="72"/>
      <c r="BM56" s="99"/>
      <c r="BN56" s="99"/>
      <c r="BO56" s="100"/>
      <c r="BP56" s="101"/>
    </row>
    <row r="57" spans="1:68" ht="19.5" customHeight="1">
      <c r="A57" s="95" t="s">
        <v>68</v>
      </c>
      <c r="B57" s="96" t="s">
        <v>385</v>
      </c>
      <c r="C57" s="97"/>
      <c r="D57" s="88"/>
      <c r="E57" s="88">
        <v>6</v>
      </c>
      <c r="F57" s="153"/>
      <c r="G57" s="124">
        <v>51</v>
      </c>
      <c r="H57" s="119">
        <v>17</v>
      </c>
      <c r="I57" s="119"/>
      <c r="J57" s="120">
        <v>34</v>
      </c>
      <c r="K57" s="120">
        <v>7</v>
      </c>
      <c r="L57" s="120">
        <v>27</v>
      </c>
      <c r="M57" s="72"/>
      <c r="N57" s="98"/>
      <c r="O57" s="147"/>
      <c r="P57" s="72"/>
      <c r="Q57" s="88"/>
      <c r="R57" s="88"/>
      <c r="S57" s="88"/>
      <c r="T57" s="100"/>
      <c r="U57" s="101"/>
      <c r="V57" s="88"/>
      <c r="W57" s="72"/>
      <c r="X57" s="88"/>
      <c r="Y57" s="88"/>
      <c r="Z57" s="88"/>
      <c r="AA57" s="100"/>
      <c r="AB57" s="101"/>
      <c r="AC57" s="88"/>
      <c r="AD57" s="72"/>
      <c r="AE57" s="88"/>
      <c r="AF57" s="88"/>
      <c r="AG57" s="88"/>
      <c r="AH57" s="100"/>
      <c r="AI57" s="88"/>
      <c r="AJ57" s="72"/>
      <c r="AK57" s="88"/>
      <c r="AL57" s="88"/>
      <c r="AM57" s="88"/>
      <c r="AN57" s="100"/>
      <c r="AO57" s="101">
        <v>144</v>
      </c>
      <c r="AP57" s="88"/>
      <c r="AQ57" s="72"/>
      <c r="AR57" s="99"/>
      <c r="AS57" s="99"/>
      <c r="AT57" s="88"/>
      <c r="AU57" s="100"/>
      <c r="AV57" s="101"/>
      <c r="AW57" s="88">
        <v>17</v>
      </c>
      <c r="AX57" s="95">
        <v>34</v>
      </c>
      <c r="AY57" s="88">
        <v>7</v>
      </c>
      <c r="AZ57" s="88">
        <v>27</v>
      </c>
      <c r="BA57" s="88"/>
      <c r="BB57" s="100"/>
      <c r="BC57" s="101"/>
      <c r="BD57" s="88"/>
      <c r="BE57" s="72"/>
      <c r="BF57" s="88"/>
      <c r="BG57" s="88"/>
      <c r="BH57" s="88"/>
      <c r="BI57" s="100"/>
      <c r="BJ57" s="101"/>
      <c r="BK57" s="88"/>
      <c r="BL57" s="72"/>
      <c r="BM57" s="88"/>
      <c r="BN57" s="88"/>
      <c r="BO57" s="100"/>
      <c r="BP57" s="101"/>
    </row>
    <row r="58" spans="1:68" ht="32.25" customHeight="1">
      <c r="A58" s="95" t="s">
        <v>71</v>
      </c>
      <c r="B58" s="96" t="s">
        <v>386</v>
      </c>
      <c r="C58" s="97"/>
      <c r="D58" s="88"/>
      <c r="E58" s="88">
        <v>8</v>
      </c>
      <c r="F58" s="153"/>
      <c r="G58" s="101">
        <v>72</v>
      </c>
      <c r="H58" s="88">
        <v>24</v>
      </c>
      <c r="I58" s="88"/>
      <c r="J58" s="72">
        <v>48</v>
      </c>
      <c r="K58" s="72">
        <v>36</v>
      </c>
      <c r="L58" s="72">
        <v>12</v>
      </c>
      <c r="M58" s="72"/>
      <c r="N58" s="98"/>
      <c r="O58" s="147"/>
      <c r="P58" s="72"/>
      <c r="Q58" s="88"/>
      <c r="R58" s="88"/>
      <c r="S58" s="88"/>
      <c r="T58" s="100"/>
      <c r="U58" s="101"/>
      <c r="V58" s="88"/>
      <c r="W58" s="72"/>
      <c r="X58" s="88"/>
      <c r="Y58" s="88"/>
      <c r="Z58" s="88"/>
      <c r="AA58" s="100"/>
      <c r="AB58" s="101"/>
      <c r="AC58" s="88"/>
      <c r="AD58" s="72"/>
      <c r="AE58" s="88"/>
      <c r="AF58" s="88"/>
      <c r="AG58" s="88"/>
      <c r="AH58" s="100"/>
      <c r="AI58" s="88"/>
      <c r="AJ58" s="72"/>
      <c r="AK58" s="88"/>
      <c r="AL58" s="88"/>
      <c r="AM58" s="88"/>
      <c r="AN58" s="100"/>
      <c r="AO58" s="101"/>
      <c r="AP58" s="88"/>
      <c r="AQ58" s="72"/>
      <c r="AR58" s="88"/>
      <c r="AS58" s="88"/>
      <c r="AT58" s="88"/>
      <c r="AU58" s="100"/>
      <c r="AV58" s="101">
        <v>63</v>
      </c>
      <c r="AW58" s="88"/>
      <c r="AX58" s="72"/>
      <c r="AY58" s="99"/>
      <c r="AZ58" s="99"/>
      <c r="BA58" s="88"/>
      <c r="BB58" s="100"/>
      <c r="BC58" s="101"/>
      <c r="BD58" s="88"/>
      <c r="BE58" s="72"/>
      <c r="BF58" s="88"/>
      <c r="BG58" s="88"/>
      <c r="BH58" s="88"/>
      <c r="BI58" s="100"/>
      <c r="BJ58" s="101"/>
      <c r="BK58" s="88">
        <v>24</v>
      </c>
      <c r="BL58" s="72">
        <v>48</v>
      </c>
      <c r="BM58" s="88">
        <v>32</v>
      </c>
      <c r="BN58" s="88">
        <v>16</v>
      </c>
      <c r="BO58" s="100"/>
      <c r="BP58" s="101"/>
    </row>
    <row r="59" spans="1:68" ht="25.5" customHeight="1">
      <c r="A59" s="95" t="s">
        <v>74</v>
      </c>
      <c r="B59" s="96" t="s">
        <v>387</v>
      </c>
      <c r="C59" s="97">
        <v>7</v>
      </c>
      <c r="D59" s="88"/>
      <c r="E59" s="88">
        <v>8</v>
      </c>
      <c r="F59" s="153"/>
      <c r="G59" s="101">
        <v>174</v>
      </c>
      <c r="H59" s="88">
        <v>58</v>
      </c>
      <c r="I59" s="88"/>
      <c r="J59" s="72">
        <v>116</v>
      </c>
      <c r="K59" s="72">
        <v>66</v>
      </c>
      <c r="L59" s="72">
        <v>30</v>
      </c>
      <c r="M59" s="72"/>
      <c r="N59" s="98">
        <v>20</v>
      </c>
      <c r="O59" s="147"/>
      <c r="P59" s="72"/>
      <c r="Q59" s="88"/>
      <c r="R59" s="88"/>
      <c r="S59" s="88"/>
      <c r="T59" s="100"/>
      <c r="U59" s="101"/>
      <c r="V59" s="88"/>
      <c r="W59" s="72"/>
      <c r="X59" s="88"/>
      <c r="Y59" s="88"/>
      <c r="Z59" s="88"/>
      <c r="AA59" s="100"/>
      <c r="AB59" s="101"/>
      <c r="AC59" s="88"/>
      <c r="AD59" s="72"/>
      <c r="AE59" s="88"/>
      <c r="AF59" s="88"/>
      <c r="AG59" s="88"/>
      <c r="AH59" s="100"/>
      <c r="AI59" s="88"/>
      <c r="AJ59" s="72"/>
      <c r="AK59" s="88"/>
      <c r="AL59" s="88"/>
      <c r="AM59" s="88"/>
      <c r="AN59" s="100"/>
      <c r="AO59" s="101"/>
      <c r="AP59" s="88"/>
      <c r="AQ59" s="72"/>
      <c r="AR59" s="88"/>
      <c r="AS59" s="88"/>
      <c r="AT59" s="88"/>
      <c r="AU59" s="100"/>
      <c r="AV59" s="101"/>
      <c r="AW59" s="88"/>
      <c r="AX59" s="72"/>
      <c r="AY59" s="88"/>
      <c r="AZ59" s="88"/>
      <c r="BA59" s="88"/>
      <c r="BB59" s="100"/>
      <c r="BC59" s="101">
        <v>66</v>
      </c>
      <c r="BD59" s="88">
        <v>34</v>
      </c>
      <c r="BE59" s="72">
        <v>68</v>
      </c>
      <c r="BF59" s="99">
        <v>48</v>
      </c>
      <c r="BG59" s="88">
        <v>20</v>
      </c>
      <c r="BH59" s="88"/>
      <c r="BI59" s="100"/>
      <c r="BJ59" s="101"/>
      <c r="BK59" s="88">
        <v>24</v>
      </c>
      <c r="BL59" s="72">
        <v>48</v>
      </c>
      <c r="BM59" s="88">
        <v>18</v>
      </c>
      <c r="BN59" s="88">
        <v>10</v>
      </c>
      <c r="BO59" s="100">
        <v>20</v>
      </c>
      <c r="BP59" s="101"/>
    </row>
    <row r="60" spans="1:68" ht="25.5" customHeight="1">
      <c r="A60" s="95" t="s">
        <v>44</v>
      </c>
      <c r="B60" s="96" t="s">
        <v>388</v>
      </c>
      <c r="C60" s="97"/>
      <c r="D60" s="88"/>
      <c r="E60" s="88">
        <v>8</v>
      </c>
      <c r="F60" s="153"/>
      <c r="G60" s="101">
        <v>54</v>
      </c>
      <c r="H60" s="88">
        <v>18</v>
      </c>
      <c r="I60" s="88"/>
      <c r="J60" s="72">
        <v>36</v>
      </c>
      <c r="K60" s="72">
        <v>36</v>
      </c>
      <c r="L60" s="72"/>
      <c r="M60" s="72"/>
      <c r="N60" s="98"/>
      <c r="O60" s="147"/>
      <c r="P60" s="72"/>
      <c r="Q60" s="88"/>
      <c r="R60" s="88"/>
      <c r="S60" s="88"/>
      <c r="T60" s="100"/>
      <c r="U60" s="101"/>
      <c r="V60" s="88"/>
      <c r="W60" s="72"/>
      <c r="X60" s="88"/>
      <c r="Y60" s="88"/>
      <c r="Z60" s="88"/>
      <c r="AA60" s="100"/>
      <c r="AB60" s="101"/>
      <c r="AC60" s="88"/>
      <c r="AD60" s="72"/>
      <c r="AE60" s="88"/>
      <c r="AF60" s="88"/>
      <c r="AG60" s="88"/>
      <c r="AH60" s="100"/>
      <c r="AI60" s="88"/>
      <c r="AJ60" s="72"/>
      <c r="AK60" s="88"/>
      <c r="AL60" s="88"/>
      <c r="AM60" s="88"/>
      <c r="AN60" s="100"/>
      <c r="AO60" s="101"/>
      <c r="AP60" s="88"/>
      <c r="AQ60" s="72"/>
      <c r="AR60" s="88"/>
      <c r="AS60" s="88"/>
      <c r="AT60" s="88"/>
      <c r="AU60" s="100"/>
      <c r="AV60" s="101"/>
      <c r="AW60" s="88"/>
      <c r="AX60" s="72"/>
      <c r="AY60" s="88"/>
      <c r="AZ60" s="88"/>
      <c r="BA60" s="88"/>
      <c r="BB60" s="100"/>
      <c r="BC60" s="101"/>
      <c r="BD60" s="88"/>
      <c r="BE60" s="72"/>
      <c r="BF60" s="99"/>
      <c r="BG60" s="88"/>
      <c r="BH60" s="88"/>
      <c r="BI60" s="100"/>
      <c r="BJ60" s="101"/>
      <c r="BK60" s="88">
        <v>18</v>
      </c>
      <c r="BL60" s="72">
        <v>36</v>
      </c>
      <c r="BM60" s="88">
        <v>36</v>
      </c>
      <c r="BN60" s="88"/>
      <c r="BO60" s="100"/>
      <c r="BP60" s="101"/>
    </row>
    <row r="61" spans="1:68" ht="25.5" customHeight="1">
      <c r="A61" s="95" t="s">
        <v>389</v>
      </c>
      <c r="B61" s="96" t="s">
        <v>346</v>
      </c>
      <c r="C61" s="97"/>
      <c r="D61" s="88"/>
      <c r="E61" s="88">
        <v>8</v>
      </c>
      <c r="F61" s="153"/>
      <c r="G61" s="101">
        <v>84</v>
      </c>
      <c r="H61" s="88">
        <v>28</v>
      </c>
      <c r="I61" s="88"/>
      <c r="J61" s="72">
        <v>56</v>
      </c>
      <c r="K61" s="72">
        <v>42</v>
      </c>
      <c r="L61" s="72">
        <v>14</v>
      </c>
      <c r="M61" s="72"/>
      <c r="N61" s="98"/>
      <c r="O61" s="147"/>
      <c r="P61" s="72"/>
      <c r="Q61" s="88"/>
      <c r="R61" s="88"/>
      <c r="S61" s="88"/>
      <c r="T61" s="100"/>
      <c r="U61" s="101"/>
      <c r="V61" s="88"/>
      <c r="W61" s="72"/>
      <c r="X61" s="88"/>
      <c r="Y61" s="88"/>
      <c r="Z61" s="88"/>
      <c r="AA61" s="100"/>
      <c r="AB61" s="101"/>
      <c r="AC61" s="88"/>
      <c r="AD61" s="72"/>
      <c r="AE61" s="88"/>
      <c r="AF61" s="88"/>
      <c r="AG61" s="88"/>
      <c r="AH61" s="100"/>
      <c r="AI61" s="88"/>
      <c r="AJ61" s="72"/>
      <c r="AK61" s="88"/>
      <c r="AL61" s="88"/>
      <c r="AM61" s="88"/>
      <c r="AN61" s="100"/>
      <c r="AO61" s="101"/>
      <c r="AP61" s="88"/>
      <c r="AQ61" s="72"/>
      <c r="AR61" s="88"/>
      <c r="AS61" s="88"/>
      <c r="AT61" s="88"/>
      <c r="AU61" s="100"/>
      <c r="AV61" s="101"/>
      <c r="AW61" s="88"/>
      <c r="AX61" s="72"/>
      <c r="AY61" s="88"/>
      <c r="AZ61" s="88"/>
      <c r="BA61" s="88"/>
      <c r="BB61" s="100"/>
      <c r="BC61" s="101"/>
      <c r="BD61" s="88"/>
      <c r="BE61" s="72"/>
      <c r="BF61" s="99"/>
      <c r="BG61" s="88"/>
      <c r="BH61" s="88"/>
      <c r="BI61" s="100"/>
      <c r="BJ61" s="101"/>
      <c r="BK61" s="88">
        <v>28</v>
      </c>
      <c r="BL61" s="72">
        <v>56</v>
      </c>
      <c r="BM61" s="88">
        <v>42</v>
      </c>
      <c r="BN61" s="88">
        <v>14</v>
      </c>
      <c r="BO61" s="100"/>
      <c r="BP61" s="101"/>
    </row>
    <row r="62" spans="1:68" ht="34.5" customHeight="1">
      <c r="A62" s="95" t="s">
        <v>390</v>
      </c>
      <c r="B62" s="96" t="s">
        <v>391</v>
      </c>
      <c r="C62" s="97"/>
      <c r="D62" s="88"/>
      <c r="E62" s="88">
        <v>4</v>
      </c>
      <c r="F62" s="153"/>
      <c r="G62" s="101">
        <v>72</v>
      </c>
      <c r="H62" s="88">
        <v>24</v>
      </c>
      <c r="I62" s="88"/>
      <c r="J62" s="72">
        <v>48</v>
      </c>
      <c r="K62" s="72">
        <v>24</v>
      </c>
      <c r="L62" s="72">
        <v>24</v>
      </c>
      <c r="M62" s="72"/>
      <c r="N62" s="98"/>
      <c r="O62" s="147"/>
      <c r="P62" s="72"/>
      <c r="Q62" s="88"/>
      <c r="R62" s="88"/>
      <c r="S62" s="88"/>
      <c r="T62" s="100"/>
      <c r="U62" s="101"/>
      <c r="V62" s="88"/>
      <c r="W62" s="72"/>
      <c r="X62" s="88"/>
      <c r="Y62" s="88"/>
      <c r="Z62" s="88"/>
      <c r="AA62" s="100"/>
      <c r="AB62" s="101"/>
      <c r="AC62" s="88"/>
      <c r="AD62" s="72"/>
      <c r="AE62" s="88"/>
      <c r="AF62" s="88"/>
      <c r="AG62" s="88"/>
      <c r="AH62" s="100"/>
      <c r="AI62" s="88">
        <v>24</v>
      </c>
      <c r="AJ62" s="72">
        <v>48</v>
      </c>
      <c r="AK62" s="88">
        <v>24</v>
      </c>
      <c r="AL62" s="88">
        <v>24</v>
      </c>
      <c r="AM62" s="88"/>
      <c r="AN62" s="100"/>
      <c r="AO62" s="101"/>
      <c r="AP62" s="88"/>
      <c r="AQ62" s="72"/>
      <c r="AR62" s="88"/>
      <c r="AS62" s="88"/>
      <c r="AT62" s="88"/>
      <c r="AU62" s="100"/>
      <c r="AV62" s="101"/>
      <c r="AW62" s="88"/>
      <c r="AX62" s="72"/>
      <c r="AY62" s="88"/>
      <c r="AZ62" s="88"/>
      <c r="BA62" s="88"/>
      <c r="BB62" s="100"/>
      <c r="BC62" s="101"/>
      <c r="BD62" s="88"/>
      <c r="BE62" s="72"/>
      <c r="BF62" s="99"/>
      <c r="BG62" s="88"/>
      <c r="BH62" s="88"/>
      <c r="BI62" s="100"/>
      <c r="BJ62" s="101"/>
      <c r="BK62" s="88"/>
      <c r="BL62" s="72"/>
      <c r="BM62" s="88"/>
      <c r="BN62" s="88"/>
      <c r="BO62" s="100"/>
      <c r="BP62" s="101"/>
    </row>
    <row r="63" spans="1:68" ht="25.5" customHeight="1">
      <c r="A63" s="95" t="s">
        <v>392</v>
      </c>
      <c r="B63" s="96" t="s">
        <v>393</v>
      </c>
      <c r="C63" s="97">
        <v>5</v>
      </c>
      <c r="D63" s="88"/>
      <c r="E63" s="88"/>
      <c r="F63" s="153"/>
      <c r="G63" s="101">
        <v>72</v>
      </c>
      <c r="H63" s="88">
        <v>24</v>
      </c>
      <c r="I63" s="88"/>
      <c r="J63" s="72">
        <v>48</v>
      </c>
      <c r="K63" s="72">
        <v>48</v>
      </c>
      <c r="L63" s="72"/>
      <c r="M63" s="72"/>
      <c r="N63" s="98"/>
      <c r="O63" s="147"/>
      <c r="P63" s="72"/>
      <c r="Q63" s="88"/>
      <c r="R63" s="88"/>
      <c r="S63" s="88"/>
      <c r="T63" s="100"/>
      <c r="U63" s="101"/>
      <c r="V63" s="88"/>
      <c r="W63" s="72"/>
      <c r="X63" s="88"/>
      <c r="Y63" s="88"/>
      <c r="Z63" s="88"/>
      <c r="AA63" s="100"/>
      <c r="AB63" s="101"/>
      <c r="AC63" s="88"/>
      <c r="AD63" s="72"/>
      <c r="AE63" s="88"/>
      <c r="AF63" s="88"/>
      <c r="AG63" s="88"/>
      <c r="AH63" s="100"/>
      <c r="AI63" s="88"/>
      <c r="AJ63" s="72"/>
      <c r="AK63" s="88"/>
      <c r="AL63" s="88"/>
      <c r="AM63" s="88"/>
      <c r="AN63" s="100"/>
      <c r="AO63" s="101"/>
      <c r="AP63" s="88">
        <v>24</v>
      </c>
      <c r="AQ63" s="72">
        <v>48</v>
      </c>
      <c r="AR63" s="88">
        <v>48</v>
      </c>
      <c r="AS63" s="88"/>
      <c r="AT63" s="88"/>
      <c r="AU63" s="100"/>
      <c r="AV63" s="101"/>
      <c r="AW63" s="88"/>
      <c r="AX63" s="72"/>
      <c r="AY63" s="88"/>
      <c r="AZ63" s="88"/>
      <c r="BA63" s="88"/>
      <c r="BB63" s="100"/>
      <c r="BC63" s="101"/>
      <c r="BD63" s="88"/>
      <c r="BE63" s="72"/>
      <c r="BF63" s="99"/>
      <c r="BG63" s="88"/>
      <c r="BH63" s="88"/>
      <c r="BI63" s="100"/>
      <c r="BJ63" s="101"/>
      <c r="BK63" s="88"/>
      <c r="BL63" s="72"/>
      <c r="BM63" s="88"/>
      <c r="BN63" s="88"/>
      <c r="BO63" s="100"/>
      <c r="BP63" s="101"/>
    </row>
    <row r="64" spans="1:68" ht="25.5" customHeight="1">
      <c r="A64" s="95" t="s">
        <v>394</v>
      </c>
      <c r="B64" s="96" t="s">
        <v>347</v>
      </c>
      <c r="C64" s="97"/>
      <c r="D64" s="88"/>
      <c r="E64" s="88">
        <v>7</v>
      </c>
      <c r="F64" s="153"/>
      <c r="G64" s="101">
        <v>54</v>
      </c>
      <c r="H64" s="88">
        <v>18</v>
      </c>
      <c r="I64" s="88"/>
      <c r="J64" s="72">
        <v>36</v>
      </c>
      <c r="K64" s="72">
        <v>36</v>
      </c>
      <c r="L64" s="72"/>
      <c r="M64" s="72"/>
      <c r="N64" s="98"/>
      <c r="O64" s="147"/>
      <c r="P64" s="72"/>
      <c r="Q64" s="88"/>
      <c r="R64" s="88"/>
      <c r="S64" s="88"/>
      <c r="T64" s="100"/>
      <c r="U64" s="101"/>
      <c r="V64" s="88"/>
      <c r="W64" s="72"/>
      <c r="X64" s="88"/>
      <c r="Y64" s="88"/>
      <c r="Z64" s="88"/>
      <c r="AA64" s="100"/>
      <c r="AB64" s="101"/>
      <c r="AC64" s="88"/>
      <c r="AD64" s="72"/>
      <c r="AE64" s="88"/>
      <c r="AF64" s="88"/>
      <c r="AG64" s="88"/>
      <c r="AH64" s="100"/>
      <c r="AI64" s="88"/>
      <c r="AJ64" s="72"/>
      <c r="AK64" s="88"/>
      <c r="AL64" s="88"/>
      <c r="AM64" s="88"/>
      <c r="AN64" s="100"/>
      <c r="AO64" s="101"/>
      <c r="AP64" s="88"/>
      <c r="AQ64" s="72"/>
      <c r="AR64" s="88"/>
      <c r="AS64" s="88"/>
      <c r="AT64" s="88"/>
      <c r="AU64" s="100"/>
      <c r="AV64" s="101"/>
      <c r="AW64" s="88"/>
      <c r="AX64" s="72"/>
      <c r="AY64" s="88"/>
      <c r="AZ64" s="88"/>
      <c r="BA64" s="88"/>
      <c r="BB64" s="100"/>
      <c r="BC64" s="101"/>
      <c r="BD64" s="88">
        <v>18</v>
      </c>
      <c r="BE64" s="72">
        <v>36</v>
      </c>
      <c r="BF64" s="99">
        <v>36</v>
      </c>
      <c r="BG64" s="88"/>
      <c r="BH64" s="88"/>
      <c r="BI64" s="100"/>
      <c r="BJ64" s="101"/>
      <c r="BK64" s="88"/>
      <c r="BL64" s="72"/>
      <c r="BM64" s="88"/>
      <c r="BN64" s="88"/>
      <c r="BO64" s="100"/>
      <c r="BP64" s="101"/>
    </row>
    <row r="65" spans="1:68" ht="50.25" customHeight="1">
      <c r="A65" s="95" t="s">
        <v>397</v>
      </c>
      <c r="B65" s="96" t="s">
        <v>60</v>
      </c>
      <c r="C65" s="97"/>
      <c r="D65" s="88"/>
      <c r="E65" s="88">
        <v>7</v>
      </c>
      <c r="F65" s="153"/>
      <c r="G65" s="101">
        <v>90</v>
      </c>
      <c r="H65" s="88">
        <v>30</v>
      </c>
      <c r="I65" s="88"/>
      <c r="J65" s="72">
        <v>60</v>
      </c>
      <c r="K65" s="72">
        <v>32</v>
      </c>
      <c r="L65" s="72">
        <v>28</v>
      </c>
      <c r="M65" s="72"/>
      <c r="N65" s="98"/>
      <c r="O65" s="147"/>
      <c r="P65" s="72"/>
      <c r="Q65" s="88"/>
      <c r="R65" s="88"/>
      <c r="S65" s="88"/>
      <c r="T65" s="100"/>
      <c r="U65" s="101"/>
      <c r="V65" s="88"/>
      <c r="W65" s="72"/>
      <c r="X65" s="88"/>
      <c r="Y65" s="88"/>
      <c r="Z65" s="88"/>
      <c r="AA65" s="100"/>
      <c r="AB65" s="101"/>
      <c r="AC65" s="88"/>
      <c r="AD65" s="72"/>
      <c r="AE65" s="88"/>
      <c r="AF65" s="88"/>
      <c r="AG65" s="88"/>
      <c r="AH65" s="100"/>
      <c r="AI65" s="88"/>
      <c r="AJ65" s="72"/>
      <c r="AK65" s="88"/>
      <c r="AL65" s="88"/>
      <c r="AM65" s="88"/>
      <c r="AN65" s="100"/>
      <c r="AO65" s="101"/>
      <c r="AP65" s="88"/>
      <c r="AQ65" s="72"/>
      <c r="AR65" s="88"/>
      <c r="AS65" s="88"/>
      <c r="AT65" s="88"/>
      <c r="AU65" s="100"/>
      <c r="AV65" s="101"/>
      <c r="AW65" s="88"/>
      <c r="AX65" s="72"/>
      <c r="AY65" s="88"/>
      <c r="AZ65" s="88"/>
      <c r="BA65" s="88"/>
      <c r="BB65" s="100"/>
      <c r="BC65" s="101"/>
      <c r="BD65" s="88">
        <v>30</v>
      </c>
      <c r="BE65" s="72">
        <v>60</v>
      </c>
      <c r="BF65" s="99">
        <v>32</v>
      </c>
      <c r="BG65" s="88">
        <v>28</v>
      </c>
      <c r="BH65" s="88"/>
      <c r="BI65" s="100"/>
      <c r="BJ65" s="101"/>
      <c r="BK65" s="88"/>
      <c r="BL65" s="72"/>
      <c r="BM65" s="88"/>
      <c r="BN65" s="88"/>
      <c r="BO65" s="100"/>
      <c r="BP65" s="101"/>
    </row>
    <row r="66" spans="1:68" ht="23.25" customHeight="1">
      <c r="A66" s="95" t="s">
        <v>398</v>
      </c>
      <c r="B66" s="96" t="s">
        <v>345</v>
      </c>
      <c r="C66" s="97"/>
      <c r="D66" s="88"/>
      <c r="E66" s="88">
        <v>4</v>
      </c>
      <c r="F66" s="153"/>
      <c r="G66" s="165">
        <v>129</v>
      </c>
      <c r="H66" s="166">
        <v>43</v>
      </c>
      <c r="I66" s="166"/>
      <c r="J66" s="167">
        <v>86</v>
      </c>
      <c r="K66" s="167">
        <v>62</v>
      </c>
      <c r="L66" s="167">
        <v>24</v>
      </c>
      <c r="M66" s="167"/>
      <c r="N66" s="168"/>
      <c r="O66" s="147"/>
      <c r="P66" s="72"/>
      <c r="Q66" s="88"/>
      <c r="R66" s="88"/>
      <c r="S66" s="88"/>
      <c r="T66" s="100"/>
      <c r="U66" s="101"/>
      <c r="V66" s="88"/>
      <c r="W66" s="72"/>
      <c r="X66" s="88"/>
      <c r="Y66" s="88"/>
      <c r="Z66" s="88"/>
      <c r="AA66" s="100"/>
      <c r="AB66" s="101"/>
      <c r="AC66" s="88">
        <v>19</v>
      </c>
      <c r="AD66" s="72">
        <v>38</v>
      </c>
      <c r="AE66" s="88">
        <v>38</v>
      </c>
      <c r="AF66" s="88"/>
      <c r="AG66" s="88"/>
      <c r="AH66" s="100"/>
      <c r="AI66" s="88">
        <v>24</v>
      </c>
      <c r="AJ66" s="72">
        <v>48</v>
      </c>
      <c r="AK66" s="88">
        <v>24</v>
      </c>
      <c r="AL66" s="88">
        <v>24</v>
      </c>
      <c r="AM66" s="88"/>
      <c r="AN66" s="100"/>
      <c r="AO66" s="101"/>
      <c r="AP66" s="88"/>
      <c r="AQ66" s="72"/>
      <c r="AR66" s="88"/>
      <c r="AS66" s="88"/>
      <c r="AT66" s="88"/>
      <c r="AU66" s="100"/>
      <c r="AV66" s="101"/>
      <c r="AW66" s="88"/>
      <c r="AX66" s="72"/>
      <c r="AY66" s="88"/>
      <c r="AZ66" s="88"/>
      <c r="BA66" s="88"/>
      <c r="BB66" s="100"/>
      <c r="BC66" s="101"/>
      <c r="BD66" s="88"/>
      <c r="BE66" s="72"/>
      <c r="BF66" s="99"/>
      <c r="BG66" s="88"/>
      <c r="BH66" s="88"/>
      <c r="BI66" s="100"/>
      <c r="BJ66" s="101"/>
      <c r="BK66" s="88"/>
      <c r="BL66" s="72"/>
      <c r="BM66" s="88"/>
      <c r="BN66" s="88"/>
      <c r="BO66" s="100"/>
      <c r="BP66" s="101"/>
    </row>
    <row r="67" spans="1:68" ht="27" customHeight="1" thickBot="1">
      <c r="A67" s="95" t="s">
        <v>425</v>
      </c>
      <c r="B67" s="102" t="s">
        <v>45</v>
      </c>
      <c r="C67" s="97"/>
      <c r="D67" s="88"/>
      <c r="E67" s="88">
        <v>6</v>
      </c>
      <c r="F67" s="153"/>
      <c r="G67" s="159">
        <v>102</v>
      </c>
      <c r="H67" s="160">
        <v>34</v>
      </c>
      <c r="I67" s="160"/>
      <c r="J67" s="92">
        <v>68</v>
      </c>
      <c r="K67" s="92">
        <v>68</v>
      </c>
      <c r="L67" s="92"/>
      <c r="M67" s="92"/>
      <c r="N67" s="161"/>
      <c r="O67" s="147"/>
      <c r="P67" s="72"/>
      <c r="Q67" s="88"/>
      <c r="R67" s="88"/>
      <c r="S67" s="88"/>
      <c r="T67" s="100"/>
      <c r="U67" s="101"/>
      <c r="V67" s="88"/>
      <c r="W67" s="72"/>
      <c r="X67" s="88"/>
      <c r="Y67" s="88"/>
      <c r="Z67" s="88"/>
      <c r="AA67" s="100"/>
      <c r="AB67" s="101"/>
      <c r="AC67" s="88"/>
      <c r="AD67" s="72"/>
      <c r="AE67" s="88"/>
      <c r="AF67" s="88"/>
      <c r="AG67" s="88"/>
      <c r="AH67" s="100"/>
      <c r="AI67" s="88"/>
      <c r="AJ67" s="72"/>
      <c r="AK67" s="88"/>
      <c r="AL67" s="88"/>
      <c r="AM67" s="88"/>
      <c r="AN67" s="100"/>
      <c r="AO67" s="101"/>
      <c r="AP67" s="88">
        <v>14</v>
      </c>
      <c r="AQ67" s="72">
        <v>28</v>
      </c>
      <c r="AR67" s="88">
        <v>20</v>
      </c>
      <c r="AS67" s="88">
        <v>8</v>
      </c>
      <c r="AT67" s="88"/>
      <c r="AU67" s="100"/>
      <c r="AV67" s="101">
        <v>102</v>
      </c>
      <c r="AW67" s="88">
        <v>20</v>
      </c>
      <c r="AX67" s="72">
        <v>40</v>
      </c>
      <c r="AY67" s="99"/>
      <c r="AZ67" s="88">
        <v>40</v>
      </c>
      <c r="BA67" s="88"/>
      <c r="BB67" s="100"/>
      <c r="BC67" s="101"/>
      <c r="BD67" s="88"/>
      <c r="BE67" s="72"/>
      <c r="BF67" s="88"/>
      <c r="BG67" s="88"/>
      <c r="BH67" s="88"/>
      <c r="BI67" s="100"/>
      <c r="BJ67" s="101"/>
      <c r="BK67" s="88"/>
      <c r="BL67" s="72"/>
      <c r="BM67" s="88"/>
      <c r="BN67" s="88"/>
      <c r="BO67" s="100"/>
      <c r="BP67" s="101"/>
    </row>
    <row r="68" spans="1:68" ht="3.75" customHeight="1" thickBot="1">
      <c r="A68" s="89"/>
      <c r="B68" s="94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</row>
    <row r="69" spans="1:68" ht="24" customHeight="1" thickBot="1">
      <c r="A69" s="76" t="s">
        <v>76</v>
      </c>
      <c r="B69" s="202" t="s">
        <v>77</v>
      </c>
      <c r="C69" s="75">
        <f>C71+C80+C86+C93+C100</f>
        <v>4</v>
      </c>
      <c r="D69" s="79">
        <f>D71+D80+D86+D93+D100</f>
        <v>0</v>
      </c>
      <c r="E69" s="79">
        <f>E71+E80+E86+E93+E100</f>
        <v>6</v>
      </c>
      <c r="F69" s="93">
        <f>F71+F80+F86+F93+F100</f>
        <v>1</v>
      </c>
      <c r="G69" s="131">
        <f>G71+G80+G86+G93+G100</f>
        <v>1287</v>
      </c>
      <c r="H69" s="76">
        <f aca="true" t="shared" si="11" ref="H69:N69">H71+H80+H86+H93</f>
        <v>419</v>
      </c>
      <c r="I69" s="76" t="e">
        <f t="shared" si="11"/>
        <v>#REF!</v>
      </c>
      <c r="J69" s="76">
        <f t="shared" si="11"/>
        <v>838</v>
      </c>
      <c r="K69" s="76">
        <f t="shared" si="11"/>
        <v>484</v>
      </c>
      <c r="L69" s="76">
        <f t="shared" si="11"/>
        <v>274</v>
      </c>
      <c r="M69" s="76" t="e">
        <f t="shared" si="11"/>
        <v>#REF!</v>
      </c>
      <c r="N69" s="77">
        <f t="shared" si="11"/>
        <v>100</v>
      </c>
      <c r="O69" s="131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 t="e">
        <f aca="true" t="shared" si="12" ref="Z69:AI69">Z71+Z80+Z86+Z93</f>
        <v>#REF!</v>
      </c>
      <c r="AA69" s="76" t="e">
        <f t="shared" si="12"/>
        <v>#REF!</v>
      </c>
      <c r="AB69" s="132" t="e">
        <f t="shared" si="12"/>
        <v>#REF!</v>
      </c>
      <c r="AC69" s="134">
        <f t="shared" si="12"/>
        <v>0</v>
      </c>
      <c r="AD69" s="78">
        <f t="shared" si="12"/>
        <v>0</v>
      </c>
      <c r="AE69" s="76">
        <f t="shared" si="12"/>
        <v>0</v>
      </c>
      <c r="AF69" s="77">
        <f t="shared" si="12"/>
        <v>0</v>
      </c>
      <c r="AG69" s="131" t="e">
        <f t="shared" si="12"/>
        <v>#REF!</v>
      </c>
      <c r="AH69" s="76" t="e">
        <f t="shared" si="12"/>
        <v>#REF!</v>
      </c>
      <c r="AI69" s="76">
        <f t="shared" si="12"/>
        <v>18</v>
      </c>
      <c r="AJ69" s="76">
        <v>56</v>
      </c>
      <c r="AK69" s="76">
        <f aca="true" t="shared" si="13" ref="AK69:BO69">AK71+AK80+AK86+AK93</f>
        <v>36</v>
      </c>
      <c r="AL69" s="77">
        <f t="shared" si="13"/>
        <v>0</v>
      </c>
      <c r="AM69" s="131" t="e">
        <f t="shared" si="13"/>
        <v>#REF!</v>
      </c>
      <c r="AN69" s="76" t="e">
        <f t="shared" si="13"/>
        <v>#REF!</v>
      </c>
      <c r="AO69" s="76" t="e">
        <f t="shared" si="13"/>
        <v>#REF!</v>
      </c>
      <c r="AP69" s="76">
        <f t="shared" si="13"/>
        <v>114</v>
      </c>
      <c r="AQ69" s="76">
        <f t="shared" si="13"/>
        <v>228</v>
      </c>
      <c r="AR69" s="76">
        <f t="shared" si="13"/>
        <v>152</v>
      </c>
      <c r="AS69" s="76">
        <f t="shared" si="13"/>
        <v>76</v>
      </c>
      <c r="AT69" s="76">
        <f t="shared" si="13"/>
        <v>0</v>
      </c>
      <c r="AU69" s="76">
        <f t="shared" si="13"/>
        <v>0</v>
      </c>
      <c r="AV69" s="132">
        <f t="shared" si="13"/>
        <v>162</v>
      </c>
      <c r="AW69" s="78">
        <f t="shared" si="13"/>
        <v>171</v>
      </c>
      <c r="AX69" s="76">
        <f t="shared" si="13"/>
        <v>342</v>
      </c>
      <c r="AY69" s="76">
        <f t="shared" si="13"/>
        <v>160</v>
      </c>
      <c r="AZ69" s="76">
        <f t="shared" si="13"/>
        <v>132</v>
      </c>
      <c r="BA69" s="76">
        <f t="shared" si="13"/>
        <v>0</v>
      </c>
      <c r="BB69" s="77">
        <f t="shared" si="13"/>
        <v>50</v>
      </c>
      <c r="BC69" s="133" t="e">
        <f t="shared" si="13"/>
        <v>#REF!</v>
      </c>
      <c r="BD69" s="78">
        <f t="shared" si="13"/>
        <v>90</v>
      </c>
      <c r="BE69" s="76">
        <f t="shared" si="13"/>
        <v>180</v>
      </c>
      <c r="BF69" s="76">
        <f t="shared" si="13"/>
        <v>120</v>
      </c>
      <c r="BG69" s="76">
        <f t="shared" si="13"/>
        <v>30</v>
      </c>
      <c r="BH69" s="76">
        <f t="shared" si="13"/>
        <v>0</v>
      </c>
      <c r="BI69" s="77">
        <f t="shared" si="13"/>
        <v>30</v>
      </c>
      <c r="BJ69" s="131">
        <f t="shared" si="13"/>
        <v>222</v>
      </c>
      <c r="BK69" s="76">
        <f t="shared" si="13"/>
        <v>26</v>
      </c>
      <c r="BL69" s="76">
        <f t="shared" si="13"/>
        <v>52</v>
      </c>
      <c r="BM69" s="76">
        <f t="shared" si="13"/>
        <v>16</v>
      </c>
      <c r="BN69" s="76">
        <f t="shared" si="13"/>
        <v>36</v>
      </c>
      <c r="BO69" s="76">
        <f t="shared" si="13"/>
        <v>0</v>
      </c>
      <c r="BP69" s="75"/>
    </row>
    <row r="70" spans="1:68" ht="3.75" customHeight="1" thickBot="1">
      <c r="A70" s="89"/>
      <c r="B70" s="94"/>
      <c r="C70" s="91"/>
      <c r="D70" s="91"/>
      <c r="E70" s="91"/>
      <c r="F70" s="91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91"/>
    </row>
    <row r="71" spans="1:68" ht="55.5" customHeight="1" thickBot="1">
      <c r="A71" s="76" t="s">
        <v>78</v>
      </c>
      <c r="B71" s="80" t="s">
        <v>395</v>
      </c>
      <c r="C71" s="75">
        <v>1</v>
      </c>
      <c r="D71" s="79"/>
      <c r="E71" s="79">
        <v>1</v>
      </c>
      <c r="F71" s="151">
        <v>1</v>
      </c>
      <c r="G71" s="78">
        <f>G73</f>
        <v>360</v>
      </c>
      <c r="H71" s="76">
        <f aca="true" t="shared" si="14" ref="H71:N71">H73</f>
        <v>120</v>
      </c>
      <c r="I71" s="76" t="e">
        <f t="shared" si="14"/>
        <v>#REF!</v>
      </c>
      <c r="J71" s="76">
        <f t="shared" si="14"/>
        <v>240</v>
      </c>
      <c r="K71" s="76">
        <f t="shared" si="14"/>
        <v>108</v>
      </c>
      <c r="L71" s="76">
        <f t="shared" si="14"/>
        <v>82</v>
      </c>
      <c r="M71" s="76" t="e">
        <f t="shared" si="14"/>
        <v>#REF!</v>
      </c>
      <c r="N71" s="77">
        <f t="shared" si="14"/>
        <v>50</v>
      </c>
      <c r="O71" s="131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 t="e">
        <f>Z73+#REF!+#REF!</f>
        <v>#REF!</v>
      </c>
      <c r="AA71" s="132" t="e">
        <f>AA73+#REF!+#REF!</f>
        <v>#REF!</v>
      </c>
      <c r="AB71" s="134" t="e">
        <f>AB73+#REF!+#REF!</f>
        <v>#REF!</v>
      </c>
      <c r="AC71" s="76"/>
      <c r="AD71" s="76"/>
      <c r="AE71" s="76"/>
      <c r="AF71" s="77"/>
      <c r="AG71" s="131" t="e">
        <f>AG73+#REF!+#REF!</f>
        <v>#REF!</v>
      </c>
      <c r="AH71" s="134" t="e">
        <f>AH73+#REF!+#REF!</f>
        <v>#REF!</v>
      </c>
      <c r="AI71" s="78">
        <f>AI73</f>
        <v>18</v>
      </c>
      <c r="AJ71" s="76">
        <f aca="true" t="shared" si="15" ref="AJ71:BB71">AJ73</f>
        <v>36</v>
      </c>
      <c r="AK71" s="76">
        <f t="shared" si="15"/>
        <v>36</v>
      </c>
      <c r="AL71" s="76">
        <f t="shared" si="15"/>
        <v>0</v>
      </c>
      <c r="AM71" s="76">
        <f t="shared" si="15"/>
        <v>0</v>
      </c>
      <c r="AN71" s="77">
        <f t="shared" si="15"/>
        <v>0</v>
      </c>
      <c r="AO71" s="149">
        <f t="shared" si="15"/>
        <v>0</v>
      </c>
      <c r="AP71" s="78">
        <f t="shared" si="15"/>
        <v>46</v>
      </c>
      <c r="AQ71" s="76">
        <f t="shared" si="15"/>
        <v>92</v>
      </c>
      <c r="AR71" s="76">
        <f t="shared" si="15"/>
        <v>52</v>
      </c>
      <c r="AS71" s="76">
        <f t="shared" si="15"/>
        <v>40</v>
      </c>
      <c r="AT71" s="76">
        <f t="shared" si="15"/>
        <v>0</v>
      </c>
      <c r="AU71" s="77">
        <f t="shared" si="15"/>
        <v>0</v>
      </c>
      <c r="AV71" s="149">
        <f t="shared" si="15"/>
        <v>0</v>
      </c>
      <c r="AW71" s="78">
        <f t="shared" si="15"/>
        <v>56</v>
      </c>
      <c r="AX71" s="76">
        <f t="shared" si="15"/>
        <v>112</v>
      </c>
      <c r="AY71" s="76">
        <f t="shared" si="15"/>
        <v>20</v>
      </c>
      <c r="AZ71" s="76">
        <f t="shared" si="15"/>
        <v>42</v>
      </c>
      <c r="BA71" s="76">
        <f t="shared" si="15"/>
        <v>0</v>
      </c>
      <c r="BB71" s="77">
        <f t="shared" si="15"/>
        <v>50</v>
      </c>
      <c r="BC71" s="133" t="e">
        <f>BC73+#REF!+#REF!</f>
        <v>#REF!</v>
      </c>
      <c r="BD71" s="78"/>
      <c r="BE71" s="76"/>
      <c r="BF71" s="76"/>
      <c r="BG71" s="76"/>
      <c r="BH71" s="76"/>
      <c r="BI71" s="77"/>
      <c r="BJ71" s="149"/>
      <c r="BK71" s="78"/>
      <c r="BL71" s="76"/>
      <c r="BM71" s="76"/>
      <c r="BN71" s="76"/>
      <c r="BO71" s="77"/>
      <c r="BP71" s="150"/>
    </row>
    <row r="72" spans="1:68" ht="3.75" customHeight="1" thickBot="1">
      <c r="A72" s="89"/>
      <c r="B72" s="94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</row>
    <row r="73" spans="1:68" ht="30.75" customHeight="1" thickBot="1">
      <c r="A73" s="107" t="s">
        <v>81</v>
      </c>
      <c r="B73" s="96" t="s">
        <v>396</v>
      </c>
      <c r="C73" s="97">
        <v>5</v>
      </c>
      <c r="D73" s="88"/>
      <c r="E73" s="88">
        <v>6</v>
      </c>
      <c r="F73" s="153">
        <v>6</v>
      </c>
      <c r="G73" s="75">
        <v>360</v>
      </c>
      <c r="H73" s="79">
        <v>120</v>
      </c>
      <c r="I73" s="79" t="e">
        <f>#REF!+#REF!</f>
        <v>#REF!</v>
      </c>
      <c r="J73" s="79">
        <v>240</v>
      </c>
      <c r="K73" s="156">
        <v>108</v>
      </c>
      <c r="L73" s="156">
        <v>82</v>
      </c>
      <c r="M73" s="79" t="e">
        <f>#REF!+#REF!</f>
        <v>#REF!</v>
      </c>
      <c r="N73" s="157">
        <v>50</v>
      </c>
      <c r="O73" s="147"/>
      <c r="P73" s="72"/>
      <c r="Q73" s="88"/>
      <c r="R73" s="88"/>
      <c r="S73" s="88"/>
      <c r="T73" s="100"/>
      <c r="U73" s="101"/>
      <c r="V73" s="88"/>
      <c r="W73" s="72"/>
      <c r="X73" s="88"/>
      <c r="Y73" s="88"/>
      <c r="Z73" s="88"/>
      <c r="AA73" s="100"/>
      <c r="AB73" s="101">
        <v>54</v>
      </c>
      <c r="AC73" s="88"/>
      <c r="AD73" s="72"/>
      <c r="AE73" s="99"/>
      <c r="AF73" s="99"/>
      <c r="AG73" s="88"/>
      <c r="AH73" s="100"/>
      <c r="AI73" s="88">
        <v>18</v>
      </c>
      <c r="AJ73" s="72">
        <v>36</v>
      </c>
      <c r="AK73" s="112">
        <v>36</v>
      </c>
      <c r="AL73" s="99"/>
      <c r="AM73" s="88"/>
      <c r="AN73" s="100"/>
      <c r="AO73" s="101"/>
      <c r="AP73" s="88">
        <v>46</v>
      </c>
      <c r="AQ73" s="95">
        <v>92</v>
      </c>
      <c r="AR73" s="99">
        <v>52</v>
      </c>
      <c r="AS73" s="99">
        <v>40</v>
      </c>
      <c r="AT73" s="88"/>
      <c r="AU73" s="113"/>
      <c r="AV73" s="101"/>
      <c r="AW73" s="88">
        <v>56</v>
      </c>
      <c r="AX73" s="95">
        <v>112</v>
      </c>
      <c r="AY73" s="88">
        <v>20</v>
      </c>
      <c r="AZ73" s="88">
        <v>42</v>
      </c>
      <c r="BA73" s="88"/>
      <c r="BB73" s="100">
        <v>50</v>
      </c>
      <c r="BC73" s="101"/>
      <c r="BD73" s="88"/>
      <c r="BE73" s="72"/>
      <c r="BF73" s="88"/>
      <c r="BG73" s="88"/>
      <c r="BH73" s="88"/>
      <c r="BI73" s="100"/>
      <c r="BJ73" s="101"/>
      <c r="BK73" s="88"/>
      <c r="BL73" s="72"/>
      <c r="BM73" s="88"/>
      <c r="BN73" s="88"/>
      <c r="BO73" s="100"/>
      <c r="BP73" s="101"/>
    </row>
    <row r="74" spans="1:68" ht="22.5" customHeight="1">
      <c r="A74" s="95" t="s">
        <v>91</v>
      </c>
      <c r="B74" s="96" t="s">
        <v>399</v>
      </c>
      <c r="C74" s="97"/>
      <c r="D74" s="88"/>
      <c r="E74" s="88"/>
      <c r="F74" s="88"/>
      <c r="G74" s="154" t="s">
        <v>189</v>
      </c>
      <c r="H74" s="155" t="s">
        <v>210</v>
      </c>
      <c r="I74" s="120"/>
      <c r="J74" s="120">
        <v>36</v>
      </c>
      <c r="K74" s="120" t="s">
        <v>211</v>
      </c>
      <c r="L74" s="265">
        <v>1</v>
      </c>
      <c r="M74" s="265"/>
      <c r="N74" s="121"/>
      <c r="O74" s="106"/>
      <c r="P74" s="72"/>
      <c r="Q74" s="105" t="s">
        <v>211</v>
      </c>
      <c r="R74" s="261"/>
      <c r="S74" s="261"/>
      <c r="T74" s="100"/>
      <c r="U74" s="260" t="s">
        <v>210</v>
      </c>
      <c r="V74" s="260"/>
      <c r="W74" s="72"/>
      <c r="X74" s="105" t="s">
        <v>211</v>
      </c>
      <c r="Y74" s="261"/>
      <c r="Z74" s="261"/>
      <c r="AA74" s="100"/>
      <c r="AB74" s="260" t="s">
        <v>210</v>
      </c>
      <c r="AC74" s="260"/>
      <c r="AD74" s="72"/>
      <c r="AE74" s="107" t="s">
        <v>211</v>
      </c>
      <c r="AF74" s="261"/>
      <c r="AG74" s="261"/>
      <c r="AH74" s="100"/>
      <c r="AI74" s="114" t="s">
        <v>210</v>
      </c>
      <c r="AJ74" s="114">
        <v>36</v>
      </c>
      <c r="AK74" s="107" t="s">
        <v>211</v>
      </c>
      <c r="AL74" s="262">
        <v>1</v>
      </c>
      <c r="AM74" s="262"/>
      <c r="AN74" s="110"/>
      <c r="AO74" s="264" t="s">
        <v>210</v>
      </c>
      <c r="AP74" s="264"/>
      <c r="AQ74" s="95"/>
      <c r="AR74" s="107" t="s">
        <v>211</v>
      </c>
      <c r="AS74" s="261"/>
      <c r="AT74" s="261"/>
      <c r="AU74" s="100"/>
      <c r="AV74" s="260" t="s">
        <v>210</v>
      </c>
      <c r="AW74" s="260"/>
      <c r="AX74" s="72"/>
      <c r="AY74" s="107" t="s">
        <v>211</v>
      </c>
      <c r="AZ74" s="261"/>
      <c r="BA74" s="261"/>
      <c r="BB74" s="100"/>
      <c r="BC74" s="260" t="s">
        <v>210</v>
      </c>
      <c r="BD74" s="260"/>
      <c r="BE74" s="72"/>
      <c r="BF74" s="105" t="s">
        <v>211</v>
      </c>
      <c r="BG74" s="261"/>
      <c r="BH74" s="261"/>
      <c r="BI74" s="100"/>
      <c r="BJ74" s="260" t="s">
        <v>210</v>
      </c>
      <c r="BK74" s="260"/>
      <c r="BL74" s="72"/>
      <c r="BM74" s="105" t="s">
        <v>211</v>
      </c>
      <c r="BN74" s="88"/>
      <c r="BO74" s="100"/>
      <c r="BP74" s="106" t="s">
        <v>210</v>
      </c>
    </row>
    <row r="75" spans="1:68" ht="19.5" customHeight="1">
      <c r="A75" s="95" t="s">
        <v>94</v>
      </c>
      <c r="B75" s="96" t="s">
        <v>400</v>
      </c>
      <c r="C75" s="97"/>
      <c r="D75" s="88"/>
      <c r="E75" s="88"/>
      <c r="F75" s="88"/>
      <c r="G75" s="104" t="s">
        <v>189</v>
      </c>
      <c r="H75" s="105" t="s">
        <v>210</v>
      </c>
      <c r="I75" s="72"/>
      <c r="J75" s="72">
        <v>36</v>
      </c>
      <c r="K75" s="72" t="s">
        <v>211</v>
      </c>
      <c r="L75" s="263">
        <v>1</v>
      </c>
      <c r="M75" s="263"/>
      <c r="N75" s="98"/>
      <c r="O75" s="106"/>
      <c r="P75" s="72"/>
      <c r="Q75" s="105" t="s">
        <v>211</v>
      </c>
      <c r="R75" s="261"/>
      <c r="S75" s="261"/>
      <c r="T75" s="100"/>
      <c r="U75" s="260" t="s">
        <v>210</v>
      </c>
      <c r="V75" s="260"/>
      <c r="W75" s="72"/>
      <c r="X75" s="105" t="s">
        <v>211</v>
      </c>
      <c r="Y75" s="261"/>
      <c r="Z75" s="261"/>
      <c r="AA75" s="100"/>
      <c r="AB75" s="260" t="s">
        <v>210</v>
      </c>
      <c r="AC75" s="260"/>
      <c r="AD75" s="72"/>
      <c r="AE75" s="107" t="s">
        <v>211</v>
      </c>
      <c r="AF75" s="261"/>
      <c r="AG75" s="261"/>
      <c r="AH75" s="100"/>
      <c r="AI75" s="106" t="s">
        <v>210</v>
      </c>
      <c r="AJ75" s="72">
        <v>36</v>
      </c>
      <c r="AK75" s="107" t="s">
        <v>211</v>
      </c>
      <c r="AL75" s="262">
        <v>1</v>
      </c>
      <c r="AM75" s="262"/>
      <c r="AN75" s="110"/>
      <c r="AO75" s="264" t="s">
        <v>210</v>
      </c>
      <c r="AP75" s="264"/>
      <c r="AQ75" s="95"/>
      <c r="AR75" s="107" t="s">
        <v>211</v>
      </c>
      <c r="AS75" s="261"/>
      <c r="AT75" s="261"/>
      <c r="AU75" s="100"/>
      <c r="AV75" s="260" t="s">
        <v>210</v>
      </c>
      <c r="AW75" s="260"/>
      <c r="AX75" s="72"/>
      <c r="AY75" s="107" t="s">
        <v>211</v>
      </c>
      <c r="AZ75" s="261"/>
      <c r="BA75" s="261"/>
      <c r="BB75" s="100"/>
      <c r="BC75" s="260" t="s">
        <v>210</v>
      </c>
      <c r="BD75" s="260"/>
      <c r="BE75" s="72"/>
      <c r="BF75" s="105" t="s">
        <v>211</v>
      </c>
      <c r="BG75" s="261"/>
      <c r="BH75" s="261"/>
      <c r="BI75" s="100"/>
      <c r="BJ75" s="260" t="s">
        <v>210</v>
      </c>
      <c r="BK75" s="260"/>
      <c r="BL75" s="72"/>
      <c r="BM75" s="105" t="s">
        <v>211</v>
      </c>
      <c r="BN75" s="88"/>
      <c r="BO75" s="100"/>
      <c r="BP75" s="106" t="s">
        <v>210</v>
      </c>
    </row>
    <row r="76" spans="1:68" ht="42.75" customHeight="1">
      <c r="A76" s="95" t="s">
        <v>97</v>
      </c>
      <c r="B76" s="96" t="s">
        <v>98</v>
      </c>
      <c r="C76" s="97"/>
      <c r="D76" s="88"/>
      <c r="E76" s="88"/>
      <c r="F76" s="88"/>
      <c r="G76" s="104" t="s">
        <v>189</v>
      </c>
      <c r="H76" s="105" t="s">
        <v>210</v>
      </c>
      <c r="I76" s="72"/>
      <c r="J76" s="72">
        <v>72</v>
      </c>
      <c r="K76" s="72" t="s">
        <v>211</v>
      </c>
      <c r="L76" s="263">
        <v>2</v>
      </c>
      <c r="M76" s="263"/>
      <c r="N76" s="98"/>
      <c r="O76" s="106"/>
      <c r="P76" s="72"/>
      <c r="Q76" s="105" t="s">
        <v>211</v>
      </c>
      <c r="R76" s="261"/>
      <c r="S76" s="261"/>
      <c r="T76" s="100"/>
      <c r="U76" s="260" t="s">
        <v>210</v>
      </c>
      <c r="V76" s="260"/>
      <c r="W76" s="72"/>
      <c r="X76" s="105" t="s">
        <v>211</v>
      </c>
      <c r="Y76" s="261"/>
      <c r="Z76" s="261"/>
      <c r="AA76" s="100"/>
      <c r="AB76" s="260" t="s">
        <v>210</v>
      </c>
      <c r="AC76" s="260"/>
      <c r="AD76" s="72"/>
      <c r="AE76" s="107" t="s">
        <v>211</v>
      </c>
      <c r="AF76" s="261"/>
      <c r="AG76" s="261"/>
      <c r="AH76" s="100"/>
      <c r="AI76" s="106"/>
      <c r="AJ76" s="72"/>
      <c r="AK76" s="107" t="s">
        <v>211</v>
      </c>
      <c r="AL76" s="262"/>
      <c r="AM76" s="262"/>
      <c r="AN76" s="110"/>
      <c r="AO76" s="264" t="s">
        <v>210</v>
      </c>
      <c r="AP76" s="264"/>
      <c r="AQ76" s="95"/>
      <c r="AR76" s="107" t="s">
        <v>211</v>
      </c>
      <c r="AS76" s="261"/>
      <c r="AT76" s="261"/>
      <c r="AU76" s="100"/>
      <c r="AV76" s="260" t="s">
        <v>210</v>
      </c>
      <c r="AW76" s="260"/>
      <c r="AX76" s="72">
        <v>72</v>
      </c>
      <c r="AY76" s="107" t="s">
        <v>211</v>
      </c>
      <c r="AZ76" s="261">
        <v>2</v>
      </c>
      <c r="BA76" s="261"/>
      <c r="BB76" s="100"/>
      <c r="BC76" s="260" t="s">
        <v>210</v>
      </c>
      <c r="BD76" s="260"/>
      <c r="BE76" s="72"/>
      <c r="BF76" s="105" t="s">
        <v>211</v>
      </c>
      <c r="BG76" s="261"/>
      <c r="BH76" s="261"/>
      <c r="BI76" s="100"/>
      <c r="BJ76" s="260" t="s">
        <v>210</v>
      </c>
      <c r="BK76" s="260"/>
      <c r="BL76" s="72"/>
      <c r="BM76" s="105" t="s">
        <v>211</v>
      </c>
      <c r="BN76" s="88"/>
      <c r="BO76" s="100"/>
      <c r="BP76" s="106"/>
    </row>
    <row r="77" spans="1:68" ht="53.25" customHeight="1">
      <c r="A77" s="95" t="s">
        <v>401</v>
      </c>
      <c r="B77" s="96" t="s">
        <v>402</v>
      </c>
      <c r="C77" s="97"/>
      <c r="D77" s="88"/>
      <c r="E77" s="88"/>
      <c r="F77" s="88"/>
      <c r="G77" s="104" t="s">
        <v>189</v>
      </c>
      <c r="H77" s="105" t="s">
        <v>210</v>
      </c>
      <c r="I77" s="72"/>
      <c r="J77" s="72">
        <v>144</v>
      </c>
      <c r="K77" s="72" t="s">
        <v>211</v>
      </c>
      <c r="L77" s="263">
        <v>4</v>
      </c>
      <c r="M77" s="263"/>
      <c r="N77" s="98"/>
      <c r="O77" s="106"/>
      <c r="P77" s="72"/>
      <c r="Q77" s="105" t="s">
        <v>211</v>
      </c>
      <c r="R77" s="261"/>
      <c r="S77" s="261"/>
      <c r="T77" s="100"/>
      <c r="U77" s="260" t="s">
        <v>210</v>
      </c>
      <c r="V77" s="260"/>
      <c r="W77" s="72"/>
      <c r="X77" s="105" t="s">
        <v>211</v>
      </c>
      <c r="Y77" s="261"/>
      <c r="Z77" s="261"/>
      <c r="AA77" s="100"/>
      <c r="AB77" s="260" t="s">
        <v>210</v>
      </c>
      <c r="AC77" s="260"/>
      <c r="AD77" s="72"/>
      <c r="AE77" s="107" t="s">
        <v>211</v>
      </c>
      <c r="AF77" s="261"/>
      <c r="AG77" s="261"/>
      <c r="AH77" s="100"/>
      <c r="AI77" s="106"/>
      <c r="AJ77" s="72"/>
      <c r="AK77" s="107" t="s">
        <v>211</v>
      </c>
      <c r="AL77" s="262"/>
      <c r="AM77" s="262"/>
      <c r="AN77" s="110"/>
      <c r="AO77" s="264" t="s">
        <v>210</v>
      </c>
      <c r="AP77" s="264"/>
      <c r="AQ77" s="95"/>
      <c r="AR77" s="107" t="s">
        <v>211</v>
      </c>
      <c r="AS77" s="261"/>
      <c r="AT77" s="261"/>
      <c r="AU77" s="100"/>
      <c r="AV77" s="260" t="s">
        <v>210</v>
      </c>
      <c r="AW77" s="260"/>
      <c r="AX77" s="72"/>
      <c r="AY77" s="107" t="s">
        <v>211</v>
      </c>
      <c r="AZ77" s="261"/>
      <c r="BA77" s="261"/>
      <c r="BB77" s="100"/>
      <c r="BC77" s="260" t="s">
        <v>210</v>
      </c>
      <c r="BD77" s="260"/>
      <c r="BE77" s="72">
        <v>72</v>
      </c>
      <c r="BF77" s="105" t="s">
        <v>211</v>
      </c>
      <c r="BG77" s="261">
        <v>2</v>
      </c>
      <c r="BH77" s="261"/>
      <c r="BI77" s="100"/>
      <c r="BJ77" s="260" t="s">
        <v>210</v>
      </c>
      <c r="BK77" s="260"/>
      <c r="BL77" s="72">
        <v>72</v>
      </c>
      <c r="BM77" s="105" t="s">
        <v>211</v>
      </c>
      <c r="BN77" s="88">
        <v>2</v>
      </c>
      <c r="BO77" s="100"/>
      <c r="BP77" s="106" t="s">
        <v>210</v>
      </c>
    </row>
    <row r="78" spans="1:68" ht="13.5" customHeight="1">
      <c r="A78" s="95" t="s">
        <v>212</v>
      </c>
      <c r="B78" s="108" t="s">
        <v>213</v>
      </c>
      <c r="C78" s="88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</row>
    <row r="79" spans="1:68" ht="3.75" customHeight="1" thickBot="1">
      <c r="A79" s="89"/>
      <c r="B79" s="94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</row>
    <row r="80" spans="1:68" ht="59.25" customHeight="1" thickBot="1">
      <c r="A80" s="81" t="s">
        <v>99</v>
      </c>
      <c r="B80" s="96" t="s">
        <v>403</v>
      </c>
      <c r="C80" s="75">
        <v>1</v>
      </c>
      <c r="D80" s="79"/>
      <c r="E80" s="79">
        <v>1</v>
      </c>
      <c r="F80" s="151"/>
      <c r="G80" s="78">
        <f>G82</f>
        <v>156</v>
      </c>
      <c r="H80" s="76">
        <f aca="true" t="shared" si="16" ref="H80:N80">H82</f>
        <v>52</v>
      </c>
      <c r="I80" s="76">
        <f t="shared" si="16"/>
        <v>0</v>
      </c>
      <c r="J80" s="76">
        <f t="shared" si="16"/>
        <v>104</v>
      </c>
      <c r="K80" s="76">
        <f t="shared" si="16"/>
        <v>70</v>
      </c>
      <c r="L80" s="76">
        <f t="shared" si="16"/>
        <v>34</v>
      </c>
      <c r="M80" s="76">
        <f t="shared" si="16"/>
        <v>0</v>
      </c>
      <c r="N80" s="77">
        <f t="shared" si="16"/>
        <v>20</v>
      </c>
      <c r="O80" s="131"/>
      <c r="P80" s="76"/>
      <c r="Q80" s="76"/>
      <c r="R80" s="76"/>
      <c r="S80" s="76"/>
      <c r="T80" s="77"/>
      <c r="U80" s="78"/>
      <c r="V80" s="76"/>
      <c r="W80" s="76"/>
      <c r="X80" s="76"/>
      <c r="Y80" s="76"/>
      <c r="Z80" s="76"/>
      <c r="AA80" s="77"/>
      <c r="AB80" s="78"/>
      <c r="AC80" s="76"/>
      <c r="AD80" s="76"/>
      <c r="AE80" s="76"/>
      <c r="AF80" s="76"/>
      <c r="AG80" s="76"/>
      <c r="AH80" s="77"/>
      <c r="AI80" s="78"/>
      <c r="AJ80" s="76"/>
      <c r="AK80" s="76"/>
      <c r="AL80" s="77"/>
      <c r="AM80" s="131" t="e">
        <f>AM82+#REF!</f>
        <v>#REF!</v>
      </c>
      <c r="AN80" s="76" t="e">
        <f>AN82+#REF!</f>
        <v>#REF!</v>
      </c>
      <c r="AO80" s="132" t="e">
        <f>AO82+#REF!</f>
        <v>#REF!</v>
      </c>
      <c r="AP80" s="78">
        <f>AP82</f>
        <v>28</v>
      </c>
      <c r="AQ80" s="76">
        <f aca="true" t="shared" si="17" ref="AQ80:BB80">AQ82</f>
        <v>56</v>
      </c>
      <c r="AR80" s="76">
        <f t="shared" si="17"/>
        <v>40</v>
      </c>
      <c r="AS80" s="76">
        <f t="shared" si="17"/>
        <v>16</v>
      </c>
      <c r="AT80" s="76">
        <f t="shared" si="17"/>
        <v>0</v>
      </c>
      <c r="AU80" s="77">
        <f t="shared" si="17"/>
        <v>0</v>
      </c>
      <c r="AV80" s="131">
        <f t="shared" si="17"/>
        <v>162</v>
      </c>
      <c r="AW80" s="76">
        <f t="shared" si="17"/>
        <v>24</v>
      </c>
      <c r="AX80" s="76">
        <f t="shared" si="17"/>
        <v>48</v>
      </c>
      <c r="AY80" s="76">
        <f t="shared" si="17"/>
        <v>30</v>
      </c>
      <c r="AZ80" s="76">
        <f t="shared" si="17"/>
        <v>18</v>
      </c>
      <c r="BA80" s="76">
        <f t="shared" si="17"/>
        <v>0</v>
      </c>
      <c r="BB80" s="76">
        <f t="shared" si="17"/>
        <v>0</v>
      </c>
      <c r="BC80" s="133" t="e">
        <f>BC82+#REF!</f>
        <v>#REF!</v>
      </c>
      <c r="BD80" s="78"/>
      <c r="BE80" s="76"/>
      <c r="BF80" s="76"/>
      <c r="BG80" s="76"/>
      <c r="BH80" s="76"/>
      <c r="BI80" s="77"/>
      <c r="BJ80" s="78"/>
      <c r="BK80" s="76"/>
      <c r="BL80" s="76"/>
      <c r="BM80" s="76"/>
      <c r="BN80" s="76"/>
      <c r="BO80" s="93"/>
      <c r="BP80" s="75"/>
    </row>
    <row r="81" spans="1:68" ht="3.75" customHeight="1" thickBot="1">
      <c r="A81" s="89"/>
      <c r="B81" s="94"/>
      <c r="C81" s="91"/>
      <c r="D81" s="91"/>
      <c r="E81" s="91"/>
      <c r="F81" s="91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91"/>
      <c r="BP81" s="91"/>
    </row>
    <row r="82" spans="1:68" ht="53.25" customHeight="1" thickBot="1">
      <c r="A82" s="107" t="s">
        <v>102</v>
      </c>
      <c r="B82" s="96" t="s">
        <v>404</v>
      </c>
      <c r="C82" s="97">
        <v>6</v>
      </c>
      <c r="D82" s="88"/>
      <c r="E82" s="88">
        <v>5</v>
      </c>
      <c r="F82" s="153"/>
      <c r="G82" s="78">
        <v>156</v>
      </c>
      <c r="H82" s="173">
        <v>52</v>
      </c>
      <c r="I82" s="173"/>
      <c r="J82" s="76">
        <v>104</v>
      </c>
      <c r="K82" s="174">
        <v>70</v>
      </c>
      <c r="L82" s="174">
        <v>34</v>
      </c>
      <c r="M82" s="76"/>
      <c r="N82" s="77">
        <v>20</v>
      </c>
      <c r="O82" s="87"/>
      <c r="P82" s="95"/>
      <c r="Q82" s="87"/>
      <c r="R82" s="87"/>
      <c r="S82" s="87"/>
      <c r="T82" s="110"/>
      <c r="U82" s="111"/>
      <c r="V82" s="87"/>
      <c r="W82" s="95"/>
      <c r="X82" s="87"/>
      <c r="Y82" s="87"/>
      <c r="Z82" s="87"/>
      <c r="AA82" s="110"/>
      <c r="AB82" s="111"/>
      <c r="AC82" s="87"/>
      <c r="AD82" s="95"/>
      <c r="AE82" s="87"/>
      <c r="AF82" s="87"/>
      <c r="AG82" s="87"/>
      <c r="AH82" s="110"/>
      <c r="AI82" s="87"/>
      <c r="AJ82" s="95"/>
      <c r="AK82" s="112"/>
      <c r="AL82" s="112"/>
      <c r="AM82" s="87"/>
      <c r="AN82" s="110"/>
      <c r="AO82" s="111">
        <v>144</v>
      </c>
      <c r="AP82" s="87">
        <v>28</v>
      </c>
      <c r="AQ82" s="95">
        <v>56</v>
      </c>
      <c r="AR82" s="112">
        <v>40</v>
      </c>
      <c r="AS82" s="112">
        <v>16</v>
      </c>
      <c r="AT82" s="87"/>
      <c r="AU82" s="110"/>
      <c r="AV82" s="111">
        <v>162</v>
      </c>
      <c r="AW82" s="87">
        <v>24</v>
      </c>
      <c r="AX82" s="95">
        <v>48</v>
      </c>
      <c r="AY82" s="112">
        <v>30</v>
      </c>
      <c r="AZ82" s="112">
        <v>18</v>
      </c>
      <c r="BA82" s="87"/>
      <c r="BB82" s="110"/>
      <c r="BC82" s="111">
        <v>90</v>
      </c>
      <c r="BD82" s="87"/>
      <c r="BE82" s="95"/>
      <c r="BF82" s="112"/>
      <c r="BG82" s="112"/>
      <c r="BH82" s="87"/>
      <c r="BI82" s="113"/>
      <c r="BJ82" s="111"/>
      <c r="BK82" s="87"/>
      <c r="BL82" s="95"/>
      <c r="BM82" s="87"/>
      <c r="BN82" s="87"/>
      <c r="BO82" s="100"/>
      <c r="BP82" s="101"/>
    </row>
    <row r="83" spans="1:68" ht="42" customHeight="1">
      <c r="A83" s="95" t="s">
        <v>109</v>
      </c>
      <c r="B83" s="96" t="s">
        <v>110</v>
      </c>
      <c r="C83" s="97"/>
      <c r="D83" s="88"/>
      <c r="E83" s="88"/>
      <c r="F83" s="88"/>
      <c r="G83" s="154" t="s">
        <v>189</v>
      </c>
      <c r="H83" s="155" t="s">
        <v>210</v>
      </c>
      <c r="I83" s="120"/>
      <c r="J83" s="120">
        <v>36</v>
      </c>
      <c r="K83" s="120" t="s">
        <v>211</v>
      </c>
      <c r="L83" s="265">
        <v>1</v>
      </c>
      <c r="M83" s="265"/>
      <c r="N83" s="121"/>
      <c r="O83" s="106"/>
      <c r="P83" s="72"/>
      <c r="Q83" s="105" t="s">
        <v>211</v>
      </c>
      <c r="R83" s="261"/>
      <c r="S83" s="261"/>
      <c r="T83" s="100"/>
      <c r="U83" s="260" t="s">
        <v>210</v>
      </c>
      <c r="V83" s="260"/>
      <c r="W83" s="72"/>
      <c r="X83" s="105" t="s">
        <v>211</v>
      </c>
      <c r="Y83" s="261"/>
      <c r="Z83" s="261"/>
      <c r="AA83" s="100"/>
      <c r="AB83" s="260" t="s">
        <v>210</v>
      </c>
      <c r="AC83" s="260"/>
      <c r="AD83" s="72"/>
      <c r="AE83" s="107" t="s">
        <v>211</v>
      </c>
      <c r="AF83" s="261"/>
      <c r="AG83" s="261"/>
      <c r="AH83" s="100"/>
      <c r="AI83" s="106"/>
      <c r="AJ83" s="72"/>
      <c r="AK83" s="107" t="s">
        <v>211</v>
      </c>
      <c r="AL83" s="261"/>
      <c r="AM83" s="261"/>
      <c r="AN83" s="100"/>
      <c r="AO83" s="264" t="s">
        <v>210</v>
      </c>
      <c r="AP83" s="264"/>
      <c r="AQ83" s="72"/>
      <c r="AR83" s="107" t="s">
        <v>211</v>
      </c>
      <c r="AS83" s="261"/>
      <c r="AT83" s="261"/>
      <c r="AU83" s="100"/>
      <c r="AV83" s="260" t="s">
        <v>210</v>
      </c>
      <c r="AW83" s="260"/>
      <c r="AX83" s="95">
        <v>36</v>
      </c>
      <c r="AY83" s="107" t="s">
        <v>211</v>
      </c>
      <c r="AZ83" s="261">
        <v>1</v>
      </c>
      <c r="BA83" s="261"/>
      <c r="BB83" s="100"/>
      <c r="BC83" s="260" t="s">
        <v>210</v>
      </c>
      <c r="BD83" s="260"/>
      <c r="BE83" s="72"/>
      <c r="BF83" s="105" t="s">
        <v>211</v>
      </c>
      <c r="BG83" s="261"/>
      <c r="BH83" s="261"/>
      <c r="BI83" s="100"/>
      <c r="BJ83" s="260" t="s">
        <v>210</v>
      </c>
      <c r="BK83" s="260"/>
      <c r="BL83" s="72"/>
      <c r="BM83" s="105" t="s">
        <v>211</v>
      </c>
      <c r="BN83" s="88"/>
      <c r="BO83" s="100"/>
      <c r="BP83" s="106" t="s">
        <v>210</v>
      </c>
    </row>
    <row r="84" spans="1:68" ht="13.5" customHeight="1">
      <c r="A84" s="95" t="s">
        <v>214</v>
      </c>
      <c r="B84" s="108" t="s">
        <v>213</v>
      </c>
      <c r="C84" s="88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</row>
    <row r="85" spans="1:68" ht="3.75" customHeight="1" thickBot="1">
      <c r="A85" s="89"/>
      <c r="B85" s="94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</row>
    <row r="86" spans="1:68" ht="74.25" customHeight="1" thickBot="1">
      <c r="A86" s="76" t="s">
        <v>111</v>
      </c>
      <c r="B86" s="80" t="s">
        <v>405</v>
      </c>
      <c r="C86" s="75">
        <v>1</v>
      </c>
      <c r="D86" s="79"/>
      <c r="E86" s="79">
        <v>2</v>
      </c>
      <c r="F86" s="151"/>
      <c r="G86" s="75">
        <f>G88+G89</f>
        <v>501</v>
      </c>
      <c r="H86" s="79">
        <f aca="true" t="shared" si="18" ref="H86:N86">H88+H89</f>
        <v>167</v>
      </c>
      <c r="I86" s="79">
        <f t="shared" si="18"/>
        <v>0</v>
      </c>
      <c r="J86" s="79">
        <f t="shared" si="18"/>
        <v>334</v>
      </c>
      <c r="K86" s="79">
        <f t="shared" si="18"/>
        <v>212</v>
      </c>
      <c r="L86" s="79">
        <f t="shared" si="18"/>
        <v>92</v>
      </c>
      <c r="M86" s="79">
        <f t="shared" si="18"/>
        <v>0</v>
      </c>
      <c r="N86" s="93">
        <f t="shared" si="18"/>
        <v>30</v>
      </c>
      <c r="O86" s="150"/>
      <c r="P86" s="79"/>
      <c r="Q86" s="79"/>
      <c r="R86" s="79"/>
      <c r="S86" s="79"/>
      <c r="T86" s="93"/>
      <c r="U86" s="75"/>
      <c r="V86" s="79"/>
      <c r="W86" s="79"/>
      <c r="X86" s="79"/>
      <c r="Y86" s="79"/>
      <c r="Z86" s="79"/>
      <c r="AA86" s="93"/>
      <c r="AB86" s="75"/>
      <c r="AC86" s="79"/>
      <c r="AD86" s="79"/>
      <c r="AE86" s="79"/>
      <c r="AF86" s="79"/>
      <c r="AG86" s="79"/>
      <c r="AH86" s="93"/>
      <c r="AI86" s="79"/>
      <c r="AJ86" s="79"/>
      <c r="AK86" s="79"/>
      <c r="AL86" s="79"/>
      <c r="AM86" s="79"/>
      <c r="AN86" s="93"/>
      <c r="AO86" s="75"/>
      <c r="AP86" s="79">
        <f>AP88+AP89</f>
        <v>40</v>
      </c>
      <c r="AQ86" s="79">
        <f aca="true" t="shared" si="19" ref="AQ86:BI86">AQ88+AQ89</f>
        <v>80</v>
      </c>
      <c r="AR86" s="79">
        <f t="shared" si="19"/>
        <v>60</v>
      </c>
      <c r="AS86" s="79">
        <f t="shared" si="19"/>
        <v>20</v>
      </c>
      <c r="AT86" s="79">
        <f t="shared" si="19"/>
        <v>0</v>
      </c>
      <c r="AU86" s="79">
        <f t="shared" si="19"/>
        <v>0</v>
      </c>
      <c r="AV86" s="79">
        <f t="shared" si="19"/>
        <v>0</v>
      </c>
      <c r="AW86" s="79">
        <f t="shared" si="19"/>
        <v>91</v>
      </c>
      <c r="AX86" s="76">
        <f t="shared" si="19"/>
        <v>182</v>
      </c>
      <c r="AY86" s="76">
        <f t="shared" si="19"/>
        <v>110</v>
      </c>
      <c r="AZ86" s="79">
        <f t="shared" si="19"/>
        <v>72</v>
      </c>
      <c r="BA86" s="79">
        <f t="shared" si="19"/>
        <v>0</v>
      </c>
      <c r="BB86" s="79">
        <f t="shared" si="19"/>
        <v>0</v>
      </c>
      <c r="BC86" s="79">
        <f t="shared" si="19"/>
        <v>0</v>
      </c>
      <c r="BD86" s="79">
        <f t="shared" si="19"/>
        <v>36</v>
      </c>
      <c r="BE86" s="79">
        <f t="shared" si="19"/>
        <v>72</v>
      </c>
      <c r="BF86" s="79">
        <f t="shared" si="19"/>
        <v>42</v>
      </c>
      <c r="BG86" s="79">
        <f t="shared" si="19"/>
        <v>0</v>
      </c>
      <c r="BH86" s="79">
        <f t="shared" si="19"/>
        <v>0</v>
      </c>
      <c r="BI86" s="79">
        <f t="shared" si="19"/>
        <v>30</v>
      </c>
      <c r="BJ86" s="75">
        <v>138</v>
      </c>
      <c r="BK86" s="79"/>
      <c r="BL86" s="79"/>
      <c r="BM86" s="79"/>
      <c r="BN86" s="79"/>
      <c r="BO86" s="93"/>
      <c r="BP86" s="75"/>
    </row>
    <row r="87" spans="1:68" ht="3.75" customHeight="1" thickBot="1">
      <c r="A87" s="89"/>
      <c r="B87" s="94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</row>
    <row r="88" spans="1:68" ht="51" customHeight="1" thickBot="1">
      <c r="A88" s="95" t="s">
        <v>114</v>
      </c>
      <c r="B88" s="80" t="s">
        <v>406</v>
      </c>
      <c r="C88" s="97">
        <v>6</v>
      </c>
      <c r="D88" s="88"/>
      <c r="E88" s="88">
        <v>5</v>
      </c>
      <c r="F88" s="153">
        <v>7</v>
      </c>
      <c r="G88" s="75">
        <v>354</v>
      </c>
      <c r="H88" s="175">
        <f>AP88+AW88+BD88</f>
        <v>118</v>
      </c>
      <c r="I88" s="175"/>
      <c r="J88" s="79">
        <v>236</v>
      </c>
      <c r="K88" s="79">
        <v>162</v>
      </c>
      <c r="L88" s="79">
        <v>44</v>
      </c>
      <c r="M88" s="79"/>
      <c r="N88" s="93">
        <v>30</v>
      </c>
      <c r="O88" s="88"/>
      <c r="P88" s="72"/>
      <c r="Q88" s="88"/>
      <c r="R88" s="88"/>
      <c r="S88" s="88"/>
      <c r="T88" s="100"/>
      <c r="U88" s="101"/>
      <c r="V88" s="88"/>
      <c r="W88" s="72"/>
      <c r="X88" s="88"/>
      <c r="Y88" s="88"/>
      <c r="Z88" s="88"/>
      <c r="AA88" s="100"/>
      <c r="AB88" s="101"/>
      <c r="AC88" s="88"/>
      <c r="AD88" s="72"/>
      <c r="AE88" s="88"/>
      <c r="AF88" s="88"/>
      <c r="AG88" s="88"/>
      <c r="AH88" s="100"/>
      <c r="AI88" s="88"/>
      <c r="AJ88" s="72"/>
      <c r="AK88" s="88"/>
      <c r="AL88" s="88"/>
      <c r="AM88" s="88"/>
      <c r="AN88" s="100"/>
      <c r="AO88" s="101"/>
      <c r="AP88" s="88">
        <v>16</v>
      </c>
      <c r="AQ88" s="72">
        <v>32</v>
      </c>
      <c r="AR88" s="88">
        <v>32</v>
      </c>
      <c r="AS88" s="88"/>
      <c r="AT88" s="88"/>
      <c r="AU88" s="100"/>
      <c r="AV88" s="101"/>
      <c r="AW88" s="88">
        <v>66</v>
      </c>
      <c r="AX88" s="95">
        <v>132</v>
      </c>
      <c r="AY88" s="88">
        <v>88</v>
      </c>
      <c r="AZ88" s="88">
        <v>44</v>
      </c>
      <c r="BA88" s="88"/>
      <c r="BB88" s="100"/>
      <c r="BC88" s="101"/>
      <c r="BD88" s="88">
        <v>36</v>
      </c>
      <c r="BE88" s="72">
        <v>72</v>
      </c>
      <c r="BF88" s="88">
        <v>42</v>
      </c>
      <c r="BG88" s="88"/>
      <c r="BH88" s="88"/>
      <c r="BI88" s="100">
        <v>30</v>
      </c>
      <c r="BJ88" s="101">
        <v>138</v>
      </c>
      <c r="BK88" s="88"/>
      <c r="BL88" s="72"/>
      <c r="BM88" s="99"/>
      <c r="BN88" s="99"/>
      <c r="BO88" s="100"/>
      <c r="BP88" s="101"/>
    </row>
    <row r="89" spans="1:68" ht="30" customHeight="1" thickBot="1">
      <c r="A89" s="107" t="s">
        <v>407</v>
      </c>
      <c r="B89" s="146" t="s">
        <v>408</v>
      </c>
      <c r="C89" s="97"/>
      <c r="D89" s="88"/>
      <c r="E89" s="88">
        <v>6</v>
      </c>
      <c r="F89" s="153"/>
      <c r="G89" s="176">
        <v>147</v>
      </c>
      <c r="H89" s="175">
        <v>49</v>
      </c>
      <c r="I89" s="175"/>
      <c r="J89" s="79">
        <v>98</v>
      </c>
      <c r="K89" s="79">
        <v>50</v>
      </c>
      <c r="L89" s="79">
        <v>48</v>
      </c>
      <c r="M89" s="79"/>
      <c r="N89" s="93"/>
      <c r="O89" s="147"/>
      <c r="P89" s="72"/>
      <c r="Q89" s="88"/>
      <c r="R89" s="88"/>
      <c r="S89" s="88"/>
      <c r="T89" s="100"/>
      <c r="U89" s="101"/>
      <c r="V89" s="147"/>
      <c r="W89" s="72"/>
      <c r="X89" s="88"/>
      <c r="Y89" s="88"/>
      <c r="Z89" s="88"/>
      <c r="AA89" s="100"/>
      <c r="AB89" s="101"/>
      <c r="AC89" s="147"/>
      <c r="AD89" s="72"/>
      <c r="AE89" s="88"/>
      <c r="AF89" s="88"/>
      <c r="AG89" s="88"/>
      <c r="AH89" s="100"/>
      <c r="AI89" s="147"/>
      <c r="AJ89" s="72"/>
      <c r="AK89" s="88"/>
      <c r="AL89" s="88"/>
      <c r="AM89" s="88"/>
      <c r="AN89" s="100"/>
      <c r="AO89" s="101"/>
      <c r="AP89" s="147">
        <v>24</v>
      </c>
      <c r="AQ89" s="72">
        <v>48</v>
      </c>
      <c r="AR89" s="88">
        <v>28</v>
      </c>
      <c r="AS89" s="88">
        <v>20</v>
      </c>
      <c r="AT89" s="88"/>
      <c r="AU89" s="100"/>
      <c r="AV89" s="101"/>
      <c r="AW89" s="147">
        <v>25</v>
      </c>
      <c r="AX89" s="95">
        <v>50</v>
      </c>
      <c r="AY89" s="88">
        <v>22</v>
      </c>
      <c r="AZ89" s="88">
        <v>28</v>
      </c>
      <c r="BA89" s="88"/>
      <c r="BB89" s="100"/>
      <c r="BC89" s="101"/>
      <c r="BD89" s="147"/>
      <c r="BE89" s="72"/>
      <c r="BF89" s="88"/>
      <c r="BG89" s="88"/>
      <c r="BH89" s="88"/>
      <c r="BI89" s="100"/>
      <c r="BJ89" s="101"/>
      <c r="BK89" s="147"/>
      <c r="BL89" s="72"/>
      <c r="BM89" s="99"/>
      <c r="BN89" s="99"/>
      <c r="BO89" s="100"/>
      <c r="BP89" s="101"/>
    </row>
    <row r="90" spans="1:68" ht="42.75" customHeight="1">
      <c r="A90" s="95" t="s">
        <v>409</v>
      </c>
      <c r="B90" s="96" t="s">
        <v>410</v>
      </c>
      <c r="C90" s="97"/>
      <c r="D90" s="88"/>
      <c r="E90" s="88"/>
      <c r="F90" s="88"/>
      <c r="G90" s="154" t="s">
        <v>189</v>
      </c>
      <c r="H90" s="155" t="s">
        <v>210</v>
      </c>
      <c r="I90" s="120"/>
      <c r="J90" s="120">
        <v>72</v>
      </c>
      <c r="K90" s="120" t="s">
        <v>211</v>
      </c>
      <c r="L90" s="265">
        <v>2</v>
      </c>
      <c r="M90" s="265"/>
      <c r="N90" s="121"/>
      <c r="O90" s="106"/>
      <c r="P90" s="72"/>
      <c r="Q90" s="105" t="s">
        <v>211</v>
      </c>
      <c r="R90" s="261"/>
      <c r="S90" s="261"/>
      <c r="T90" s="100"/>
      <c r="U90" s="260" t="s">
        <v>210</v>
      </c>
      <c r="V90" s="260"/>
      <c r="W90" s="72"/>
      <c r="X90" s="105" t="s">
        <v>211</v>
      </c>
      <c r="Y90" s="261"/>
      <c r="Z90" s="261"/>
      <c r="AA90" s="100"/>
      <c r="AB90" s="260" t="s">
        <v>210</v>
      </c>
      <c r="AC90" s="260"/>
      <c r="AD90" s="72"/>
      <c r="AE90" s="107" t="s">
        <v>211</v>
      </c>
      <c r="AF90" s="262"/>
      <c r="AG90" s="262"/>
      <c r="AH90" s="110"/>
      <c r="AI90" s="114"/>
      <c r="AJ90" s="95"/>
      <c r="AK90" s="107" t="s">
        <v>211</v>
      </c>
      <c r="AL90" s="262"/>
      <c r="AM90" s="262"/>
      <c r="AN90" s="110"/>
      <c r="AO90" s="264" t="s">
        <v>210</v>
      </c>
      <c r="AP90" s="264"/>
      <c r="AQ90" s="95"/>
      <c r="AR90" s="107" t="s">
        <v>211</v>
      </c>
      <c r="AS90" s="262"/>
      <c r="AT90" s="262"/>
      <c r="AU90" s="110"/>
      <c r="AV90" s="264" t="s">
        <v>210</v>
      </c>
      <c r="AW90" s="264"/>
      <c r="AX90" s="95"/>
      <c r="AY90" s="107" t="s">
        <v>211</v>
      </c>
      <c r="AZ90" s="261"/>
      <c r="BA90" s="261"/>
      <c r="BB90" s="100"/>
      <c r="BC90" s="260" t="s">
        <v>210</v>
      </c>
      <c r="BD90" s="260"/>
      <c r="BE90" s="72">
        <v>72</v>
      </c>
      <c r="BF90" s="105" t="s">
        <v>211</v>
      </c>
      <c r="BG90" s="261">
        <v>2</v>
      </c>
      <c r="BH90" s="261"/>
      <c r="BI90" s="100"/>
      <c r="BJ90" s="260" t="s">
        <v>210</v>
      </c>
      <c r="BK90" s="260"/>
      <c r="BL90" s="72"/>
      <c r="BM90" s="105" t="s">
        <v>211</v>
      </c>
      <c r="BN90" s="88"/>
      <c r="BO90" s="100"/>
      <c r="BP90" s="106" t="s">
        <v>210</v>
      </c>
    </row>
    <row r="91" spans="1:68" ht="13.5" customHeight="1">
      <c r="A91" s="95" t="s">
        <v>215</v>
      </c>
      <c r="B91" s="108" t="s">
        <v>213</v>
      </c>
      <c r="C91" s="88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</row>
    <row r="92" spans="1:68" ht="3.75" customHeight="1" thickBot="1">
      <c r="A92" s="89"/>
      <c r="B92" s="94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</row>
    <row r="93" spans="1:68" ht="60" customHeight="1" thickBot="1">
      <c r="A93" s="76" t="s">
        <v>119</v>
      </c>
      <c r="B93" s="80" t="s">
        <v>411</v>
      </c>
      <c r="C93" s="75">
        <v>1</v>
      </c>
      <c r="D93" s="79"/>
      <c r="E93" s="79">
        <v>1</v>
      </c>
      <c r="F93" s="151"/>
      <c r="G93" s="78">
        <f aca="true" t="shared" si="20" ref="G93:L93">G95</f>
        <v>240</v>
      </c>
      <c r="H93" s="76">
        <f t="shared" si="20"/>
        <v>80</v>
      </c>
      <c r="I93" s="76">
        <f t="shared" si="20"/>
        <v>0</v>
      </c>
      <c r="J93" s="76">
        <f t="shared" si="20"/>
        <v>160</v>
      </c>
      <c r="K93" s="76">
        <f t="shared" si="20"/>
        <v>94</v>
      </c>
      <c r="L93" s="76">
        <f t="shared" si="20"/>
        <v>66</v>
      </c>
      <c r="M93" s="76"/>
      <c r="N93" s="77"/>
      <c r="O93" s="76"/>
      <c r="P93" s="76"/>
      <c r="Q93" s="76"/>
      <c r="R93" s="76"/>
      <c r="S93" s="76"/>
      <c r="T93" s="77"/>
      <c r="U93" s="78"/>
      <c r="V93" s="76"/>
      <c r="W93" s="76"/>
      <c r="X93" s="76"/>
      <c r="Y93" s="76"/>
      <c r="Z93" s="76"/>
      <c r="AA93" s="77"/>
      <c r="AB93" s="78"/>
      <c r="AC93" s="76"/>
      <c r="AD93" s="76"/>
      <c r="AE93" s="76"/>
      <c r="AF93" s="76"/>
      <c r="AG93" s="76"/>
      <c r="AH93" s="77"/>
      <c r="AI93" s="76"/>
      <c r="AJ93" s="76"/>
      <c r="AK93" s="76"/>
      <c r="AL93" s="76"/>
      <c r="AM93" s="76"/>
      <c r="AN93" s="77"/>
      <c r="AO93" s="78"/>
      <c r="AP93" s="76"/>
      <c r="AQ93" s="76"/>
      <c r="AR93" s="76"/>
      <c r="AS93" s="76"/>
      <c r="AT93" s="76"/>
      <c r="AU93" s="77"/>
      <c r="AV93" s="78"/>
      <c r="AW93" s="76"/>
      <c r="AX93" s="76"/>
      <c r="AY93" s="76"/>
      <c r="AZ93" s="76"/>
      <c r="BA93" s="76"/>
      <c r="BB93" s="77"/>
      <c r="BC93" s="134">
        <v>186</v>
      </c>
      <c r="BD93" s="78">
        <f>BD95</f>
        <v>54</v>
      </c>
      <c r="BE93" s="76">
        <f aca="true" t="shared" si="21" ref="BE93:BO93">BE95</f>
        <v>108</v>
      </c>
      <c r="BF93" s="76">
        <f t="shared" si="21"/>
        <v>78</v>
      </c>
      <c r="BG93" s="76">
        <f t="shared" si="21"/>
        <v>30</v>
      </c>
      <c r="BH93" s="76">
        <f t="shared" si="21"/>
        <v>0</v>
      </c>
      <c r="BI93" s="77">
        <f t="shared" si="21"/>
        <v>0</v>
      </c>
      <c r="BJ93" s="133">
        <f t="shared" si="21"/>
        <v>84</v>
      </c>
      <c r="BK93" s="78">
        <f t="shared" si="21"/>
        <v>26</v>
      </c>
      <c r="BL93" s="76">
        <f t="shared" si="21"/>
        <v>52</v>
      </c>
      <c r="BM93" s="76">
        <f t="shared" si="21"/>
        <v>16</v>
      </c>
      <c r="BN93" s="76">
        <f t="shared" si="21"/>
        <v>36</v>
      </c>
      <c r="BO93" s="77">
        <f t="shared" si="21"/>
        <v>0</v>
      </c>
      <c r="BP93" s="150"/>
    </row>
    <row r="94" spans="1:68" ht="3.75" customHeight="1" thickBot="1">
      <c r="A94" s="89"/>
      <c r="B94" s="94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</row>
    <row r="95" spans="1:68" ht="39.75" customHeight="1" thickBot="1">
      <c r="A95" s="95" t="s">
        <v>122</v>
      </c>
      <c r="B95" s="96" t="s">
        <v>412</v>
      </c>
      <c r="C95" s="97">
        <v>8</v>
      </c>
      <c r="D95" s="88"/>
      <c r="E95" s="88">
        <v>7</v>
      </c>
      <c r="F95" s="153"/>
      <c r="G95" s="75">
        <v>240</v>
      </c>
      <c r="H95" s="175">
        <v>80</v>
      </c>
      <c r="I95" s="175"/>
      <c r="J95" s="79">
        <v>160</v>
      </c>
      <c r="K95" s="79">
        <v>94</v>
      </c>
      <c r="L95" s="79">
        <v>66</v>
      </c>
      <c r="M95" s="79"/>
      <c r="N95" s="93"/>
      <c r="O95" s="88"/>
      <c r="P95" s="72"/>
      <c r="Q95" s="88"/>
      <c r="R95" s="88"/>
      <c r="S95" s="88"/>
      <c r="T95" s="100"/>
      <c r="U95" s="101"/>
      <c r="V95" s="88"/>
      <c r="W95" s="72"/>
      <c r="X95" s="88"/>
      <c r="Y95" s="88"/>
      <c r="Z95" s="88"/>
      <c r="AA95" s="100"/>
      <c r="AB95" s="101"/>
      <c r="AC95" s="88"/>
      <c r="AD95" s="72"/>
      <c r="AE95" s="88"/>
      <c r="AF95" s="88"/>
      <c r="AG95" s="88"/>
      <c r="AH95" s="100"/>
      <c r="AI95" s="88"/>
      <c r="AJ95" s="72"/>
      <c r="AK95" s="88"/>
      <c r="AL95" s="88"/>
      <c r="AM95" s="88"/>
      <c r="AN95" s="100"/>
      <c r="AO95" s="101"/>
      <c r="AP95" s="88"/>
      <c r="AQ95" s="72"/>
      <c r="AR95" s="88"/>
      <c r="AS95" s="88"/>
      <c r="AT95" s="88"/>
      <c r="AU95" s="100"/>
      <c r="AV95" s="101"/>
      <c r="AW95" s="88"/>
      <c r="AX95" s="72"/>
      <c r="AY95" s="88"/>
      <c r="AZ95" s="88"/>
      <c r="BA95" s="88"/>
      <c r="BB95" s="100"/>
      <c r="BC95" s="101">
        <v>102</v>
      </c>
      <c r="BD95" s="88">
        <v>54</v>
      </c>
      <c r="BE95" s="72">
        <v>108</v>
      </c>
      <c r="BF95" s="99">
        <v>78</v>
      </c>
      <c r="BG95" s="99">
        <v>30</v>
      </c>
      <c r="BH95" s="88"/>
      <c r="BI95" s="100"/>
      <c r="BJ95" s="101">
        <v>84</v>
      </c>
      <c r="BK95" s="88">
        <v>26</v>
      </c>
      <c r="BL95" s="72">
        <v>52</v>
      </c>
      <c r="BM95" s="99">
        <v>16</v>
      </c>
      <c r="BN95" s="99">
        <v>36</v>
      </c>
      <c r="BO95" s="100"/>
      <c r="BP95" s="101"/>
    </row>
    <row r="96" spans="1:68" ht="33" customHeight="1">
      <c r="A96" s="95" t="s">
        <v>413</v>
      </c>
      <c r="B96" s="96" t="s">
        <v>414</v>
      </c>
      <c r="C96" s="97"/>
      <c r="D96" s="88"/>
      <c r="E96" s="88"/>
      <c r="F96" s="88"/>
      <c r="G96" s="154" t="s">
        <v>189</v>
      </c>
      <c r="H96" s="155" t="s">
        <v>210</v>
      </c>
      <c r="I96" s="120"/>
      <c r="J96" s="120">
        <v>72</v>
      </c>
      <c r="K96" s="155" t="s">
        <v>211</v>
      </c>
      <c r="L96" s="265">
        <v>2</v>
      </c>
      <c r="M96" s="265"/>
      <c r="N96" s="121"/>
      <c r="O96" s="106"/>
      <c r="P96" s="72"/>
      <c r="Q96" s="105" t="s">
        <v>211</v>
      </c>
      <c r="R96" s="261"/>
      <c r="S96" s="261"/>
      <c r="T96" s="100"/>
      <c r="U96" s="260" t="s">
        <v>210</v>
      </c>
      <c r="V96" s="260"/>
      <c r="W96" s="72"/>
      <c r="X96" s="105" t="s">
        <v>211</v>
      </c>
      <c r="Y96" s="261"/>
      <c r="Z96" s="261"/>
      <c r="AA96" s="100"/>
      <c r="AB96" s="260" t="s">
        <v>210</v>
      </c>
      <c r="AC96" s="260"/>
      <c r="AD96" s="72"/>
      <c r="AE96" s="107" t="s">
        <v>211</v>
      </c>
      <c r="AF96" s="262"/>
      <c r="AG96" s="262"/>
      <c r="AH96" s="110"/>
      <c r="AI96" s="114"/>
      <c r="AJ96" s="95"/>
      <c r="AK96" s="107" t="s">
        <v>211</v>
      </c>
      <c r="AL96" s="262"/>
      <c r="AM96" s="262"/>
      <c r="AN96" s="110"/>
      <c r="AO96" s="264" t="s">
        <v>210</v>
      </c>
      <c r="AP96" s="264"/>
      <c r="AQ96" s="95"/>
      <c r="AR96" s="107" t="s">
        <v>211</v>
      </c>
      <c r="AS96" s="261"/>
      <c r="AT96" s="261"/>
      <c r="AU96" s="100"/>
      <c r="AV96" s="260" t="s">
        <v>210</v>
      </c>
      <c r="AW96" s="260"/>
      <c r="AX96" s="72"/>
      <c r="AY96" s="107" t="s">
        <v>211</v>
      </c>
      <c r="AZ96" s="261"/>
      <c r="BA96" s="261"/>
      <c r="BB96" s="100"/>
      <c r="BC96" s="260" t="s">
        <v>210</v>
      </c>
      <c r="BD96" s="260"/>
      <c r="BE96" s="72"/>
      <c r="BF96" s="105" t="s">
        <v>211</v>
      </c>
      <c r="BG96" s="261"/>
      <c r="BH96" s="261"/>
      <c r="BI96" s="100"/>
      <c r="BJ96" s="260" t="s">
        <v>210</v>
      </c>
      <c r="BK96" s="260"/>
      <c r="BL96" s="72">
        <v>72</v>
      </c>
      <c r="BM96" s="105" t="s">
        <v>211</v>
      </c>
      <c r="BN96" s="88">
        <v>2</v>
      </c>
      <c r="BO96" s="100"/>
      <c r="BP96" s="101"/>
    </row>
    <row r="97" spans="1:68" ht="43.5" customHeight="1">
      <c r="A97" s="95" t="s">
        <v>129</v>
      </c>
      <c r="B97" s="96" t="s">
        <v>110</v>
      </c>
      <c r="C97" s="97"/>
      <c r="D97" s="88"/>
      <c r="E97" s="88"/>
      <c r="F97" s="88"/>
      <c r="G97" s="104" t="s">
        <v>189</v>
      </c>
      <c r="H97" s="105" t="s">
        <v>210</v>
      </c>
      <c r="I97" s="72"/>
      <c r="J97" s="72">
        <v>36</v>
      </c>
      <c r="K97" s="72"/>
      <c r="L97" s="263">
        <v>1</v>
      </c>
      <c r="M97" s="263"/>
      <c r="N97" s="98"/>
      <c r="O97" s="106"/>
      <c r="P97" s="72"/>
      <c r="Q97" s="105" t="s">
        <v>211</v>
      </c>
      <c r="R97" s="261"/>
      <c r="S97" s="261"/>
      <c r="T97" s="100"/>
      <c r="U97" s="260" t="s">
        <v>210</v>
      </c>
      <c r="V97" s="260"/>
      <c r="W97" s="72"/>
      <c r="X97" s="105" t="s">
        <v>211</v>
      </c>
      <c r="Y97" s="261"/>
      <c r="Z97" s="261"/>
      <c r="AA97" s="100"/>
      <c r="AB97" s="260" t="s">
        <v>210</v>
      </c>
      <c r="AC97" s="260"/>
      <c r="AD97" s="72"/>
      <c r="AE97" s="107" t="s">
        <v>211</v>
      </c>
      <c r="AF97" s="262"/>
      <c r="AG97" s="262"/>
      <c r="AH97" s="110"/>
      <c r="AI97" s="114"/>
      <c r="AJ97" s="95"/>
      <c r="AK97" s="107" t="s">
        <v>211</v>
      </c>
      <c r="AL97" s="262"/>
      <c r="AM97" s="262"/>
      <c r="AN97" s="110"/>
      <c r="AO97" s="264" t="s">
        <v>210</v>
      </c>
      <c r="AP97" s="264"/>
      <c r="AQ97" s="95"/>
      <c r="AR97" s="107" t="s">
        <v>211</v>
      </c>
      <c r="AS97" s="261"/>
      <c r="AT97" s="261"/>
      <c r="AU97" s="100"/>
      <c r="AV97" s="260" t="s">
        <v>210</v>
      </c>
      <c r="AW97" s="260"/>
      <c r="AX97" s="72"/>
      <c r="AY97" s="107" t="s">
        <v>211</v>
      </c>
      <c r="AZ97" s="261"/>
      <c r="BA97" s="261"/>
      <c r="BB97" s="100"/>
      <c r="BC97" s="260" t="s">
        <v>210</v>
      </c>
      <c r="BD97" s="260"/>
      <c r="BE97" s="72"/>
      <c r="BF97" s="105" t="s">
        <v>211</v>
      </c>
      <c r="BG97" s="261"/>
      <c r="BH97" s="261"/>
      <c r="BI97" s="100"/>
      <c r="BJ97" s="260" t="s">
        <v>210</v>
      </c>
      <c r="BK97" s="260"/>
      <c r="BL97" s="72">
        <v>72</v>
      </c>
      <c r="BM97" s="105" t="s">
        <v>211</v>
      </c>
      <c r="BN97" s="88">
        <v>2</v>
      </c>
      <c r="BO97" s="100"/>
      <c r="BP97" s="106" t="s">
        <v>210</v>
      </c>
    </row>
    <row r="98" spans="1:68" ht="13.5" customHeight="1">
      <c r="A98" s="95" t="s">
        <v>216</v>
      </c>
      <c r="B98" s="108" t="s">
        <v>213</v>
      </c>
      <c r="C98" s="88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</row>
    <row r="99" spans="1:68" ht="3.75" customHeight="1" thickBot="1">
      <c r="A99" s="89"/>
      <c r="B99" s="94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</row>
    <row r="100" spans="1:68" ht="60.75" customHeight="1" thickBot="1">
      <c r="A100" s="76" t="s">
        <v>130</v>
      </c>
      <c r="B100" s="80" t="s">
        <v>415</v>
      </c>
      <c r="C100" s="75"/>
      <c r="D100" s="79"/>
      <c r="E100" s="79">
        <v>1</v>
      </c>
      <c r="F100" s="151"/>
      <c r="G100" s="75">
        <f aca="true" t="shared" si="22" ref="G100:L100">G102</f>
        <v>30</v>
      </c>
      <c r="H100" s="79">
        <f t="shared" si="22"/>
        <v>10</v>
      </c>
      <c r="I100" s="79">
        <f t="shared" si="22"/>
        <v>0</v>
      </c>
      <c r="J100" s="79">
        <f t="shared" si="22"/>
        <v>20</v>
      </c>
      <c r="K100" s="79">
        <f t="shared" si="22"/>
        <v>16</v>
      </c>
      <c r="L100" s="79">
        <f t="shared" si="22"/>
        <v>4</v>
      </c>
      <c r="M100" s="79"/>
      <c r="N100" s="93"/>
      <c r="O100" s="79"/>
      <c r="P100" s="79"/>
      <c r="Q100" s="79"/>
      <c r="R100" s="79"/>
      <c r="S100" s="79"/>
      <c r="T100" s="93"/>
      <c r="U100" s="75"/>
      <c r="V100" s="79"/>
      <c r="W100" s="79"/>
      <c r="X100" s="79"/>
      <c r="Y100" s="79"/>
      <c r="Z100" s="79"/>
      <c r="AA100" s="93"/>
      <c r="AB100" s="75"/>
      <c r="AC100" s="79"/>
      <c r="AD100" s="79"/>
      <c r="AE100" s="79"/>
      <c r="AF100" s="79"/>
      <c r="AG100" s="79"/>
      <c r="AH100" s="93"/>
      <c r="AI100" s="79">
        <f>AI102</f>
        <v>10</v>
      </c>
      <c r="AJ100" s="79">
        <f>AJ102</f>
        <v>20</v>
      </c>
      <c r="AK100" s="79">
        <f>AK102</f>
        <v>16</v>
      </c>
      <c r="AL100" s="79">
        <f>AL102</f>
        <v>4</v>
      </c>
      <c r="AM100" s="79"/>
      <c r="AN100" s="93"/>
      <c r="AO100" s="75"/>
      <c r="AP100" s="79"/>
      <c r="AQ100" s="79"/>
      <c r="AR100" s="79"/>
      <c r="AS100" s="79"/>
      <c r="AT100" s="79"/>
      <c r="AU100" s="93"/>
      <c r="AV100" s="75"/>
      <c r="AW100" s="79"/>
      <c r="AX100" s="79"/>
      <c r="AY100" s="79"/>
      <c r="AZ100" s="79"/>
      <c r="BA100" s="79"/>
      <c r="BB100" s="93"/>
      <c r="BC100" s="75"/>
      <c r="BD100" s="79"/>
      <c r="BE100" s="79"/>
      <c r="BF100" s="79"/>
      <c r="BG100" s="79"/>
      <c r="BH100" s="79"/>
      <c r="BI100" s="93"/>
      <c r="BJ100" s="75"/>
      <c r="BK100" s="79"/>
      <c r="BL100" s="79"/>
      <c r="BM100" s="79"/>
      <c r="BN100" s="79"/>
      <c r="BO100" s="93"/>
      <c r="BP100" s="75"/>
    </row>
    <row r="101" spans="1:68" ht="3.75" customHeight="1">
      <c r="A101" s="89"/>
      <c r="B101" s="94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</row>
    <row r="102" spans="1:68" ht="39" customHeight="1">
      <c r="A102" s="95" t="s">
        <v>416</v>
      </c>
      <c r="B102" s="96" t="s">
        <v>417</v>
      </c>
      <c r="C102" s="97"/>
      <c r="D102" s="88"/>
      <c r="E102" s="88">
        <v>4</v>
      </c>
      <c r="F102" s="88"/>
      <c r="G102" s="72">
        <v>30</v>
      </c>
      <c r="H102" s="88">
        <v>10</v>
      </c>
      <c r="I102" s="88"/>
      <c r="J102" s="72">
        <v>20</v>
      </c>
      <c r="K102" s="72">
        <v>16</v>
      </c>
      <c r="L102" s="72">
        <v>4</v>
      </c>
      <c r="M102" s="72"/>
      <c r="N102" s="98"/>
      <c r="O102" s="88"/>
      <c r="P102" s="72"/>
      <c r="Q102" s="88"/>
      <c r="R102" s="88"/>
      <c r="S102" s="88"/>
      <c r="T102" s="100"/>
      <c r="U102" s="101"/>
      <c r="V102" s="88"/>
      <c r="W102" s="72"/>
      <c r="X102" s="88"/>
      <c r="Y102" s="88"/>
      <c r="Z102" s="88"/>
      <c r="AA102" s="100"/>
      <c r="AB102" s="101"/>
      <c r="AC102" s="88"/>
      <c r="AD102" s="72"/>
      <c r="AE102" s="88"/>
      <c r="AF102" s="88"/>
      <c r="AG102" s="88"/>
      <c r="AH102" s="100"/>
      <c r="AI102" s="88">
        <v>10</v>
      </c>
      <c r="AJ102" s="72">
        <v>20</v>
      </c>
      <c r="AK102" s="88">
        <v>16</v>
      </c>
      <c r="AL102" s="88">
        <v>4</v>
      </c>
      <c r="AM102" s="88"/>
      <c r="AN102" s="100"/>
      <c r="AO102" s="101"/>
      <c r="AP102" s="88"/>
      <c r="AQ102" s="72"/>
      <c r="AR102" s="88"/>
      <c r="AS102" s="88"/>
      <c r="AT102" s="88"/>
      <c r="AU102" s="100"/>
      <c r="AV102" s="101"/>
      <c r="AW102" s="88"/>
      <c r="AX102" s="72"/>
      <c r="AY102" s="88"/>
      <c r="AZ102" s="88"/>
      <c r="BA102" s="88"/>
      <c r="BB102" s="100"/>
      <c r="BC102" s="101">
        <v>102</v>
      </c>
      <c r="BD102" s="88"/>
      <c r="BE102" s="72"/>
      <c r="BF102" s="99"/>
      <c r="BG102" s="99"/>
      <c r="BH102" s="88"/>
      <c r="BI102" s="100"/>
      <c r="BJ102" s="101"/>
      <c r="BK102" s="88"/>
      <c r="BL102" s="72"/>
      <c r="BM102" s="99"/>
      <c r="BN102" s="99"/>
      <c r="BO102" s="100"/>
      <c r="BP102" s="91"/>
    </row>
    <row r="103" spans="1:68" ht="31.5" customHeight="1">
      <c r="A103" s="95" t="s">
        <v>133</v>
      </c>
      <c r="B103" s="96" t="s">
        <v>418</v>
      </c>
      <c r="C103" s="97"/>
      <c r="D103" s="88"/>
      <c r="E103" s="88"/>
      <c r="F103" s="88"/>
      <c r="G103" s="104" t="s">
        <v>189</v>
      </c>
      <c r="H103" s="105" t="s">
        <v>210</v>
      </c>
      <c r="I103" s="72"/>
      <c r="J103" s="72">
        <v>108</v>
      </c>
      <c r="K103" s="72" t="s">
        <v>211</v>
      </c>
      <c r="L103" s="263">
        <v>3</v>
      </c>
      <c r="M103" s="263"/>
      <c r="N103" s="98"/>
      <c r="O103" s="106"/>
      <c r="P103" s="72"/>
      <c r="Q103" s="105" t="s">
        <v>211</v>
      </c>
      <c r="R103" s="261"/>
      <c r="S103" s="261"/>
      <c r="T103" s="100"/>
      <c r="U103" s="260" t="s">
        <v>210</v>
      </c>
      <c r="V103" s="260"/>
      <c r="W103" s="72"/>
      <c r="X103" s="105" t="s">
        <v>211</v>
      </c>
      <c r="Y103" s="261"/>
      <c r="Z103" s="261"/>
      <c r="AA103" s="100"/>
      <c r="AB103" s="260" t="s">
        <v>210</v>
      </c>
      <c r="AC103" s="260"/>
      <c r="AD103" s="72"/>
      <c r="AE103" s="107" t="s">
        <v>211</v>
      </c>
      <c r="AF103" s="262"/>
      <c r="AG103" s="262"/>
      <c r="AH103" s="110"/>
      <c r="AI103" s="114" t="s">
        <v>210</v>
      </c>
      <c r="AJ103" s="95">
        <v>108</v>
      </c>
      <c r="AK103" s="107" t="s">
        <v>211</v>
      </c>
      <c r="AL103" s="262">
        <v>3</v>
      </c>
      <c r="AM103" s="262"/>
      <c r="AN103" s="110"/>
      <c r="AO103" s="264" t="s">
        <v>210</v>
      </c>
      <c r="AP103" s="264"/>
      <c r="AQ103" s="95"/>
      <c r="AR103" s="107" t="s">
        <v>211</v>
      </c>
      <c r="AS103" s="261"/>
      <c r="AT103" s="261"/>
      <c r="AU103" s="100"/>
      <c r="AV103" s="260" t="s">
        <v>210</v>
      </c>
      <c r="AW103" s="260"/>
      <c r="AX103" s="72"/>
      <c r="AY103" s="107" t="s">
        <v>211</v>
      </c>
      <c r="AZ103" s="261"/>
      <c r="BA103" s="261"/>
      <c r="BB103" s="100"/>
      <c r="BC103" s="260" t="s">
        <v>210</v>
      </c>
      <c r="BD103" s="260"/>
      <c r="BE103" s="72"/>
      <c r="BF103" s="105" t="s">
        <v>211</v>
      </c>
      <c r="BG103" s="261"/>
      <c r="BH103" s="261"/>
      <c r="BI103" s="100"/>
      <c r="BJ103" s="260" t="s">
        <v>210</v>
      </c>
      <c r="BK103" s="260"/>
      <c r="BL103" s="72"/>
      <c r="BM103" s="105" t="s">
        <v>211</v>
      </c>
      <c r="BN103" s="88"/>
      <c r="BO103" s="100"/>
      <c r="BP103" s="91"/>
    </row>
    <row r="104" spans="1:68" ht="31.5" customHeight="1">
      <c r="A104" s="95" t="s">
        <v>419</v>
      </c>
      <c r="B104" s="96" t="s">
        <v>420</v>
      </c>
      <c r="C104" s="97"/>
      <c r="D104" s="88"/>
      <c r="E104" s="88"/>
      <c r="F104" s="88"/>
      <c r="G104" s="104" t="s">
        <v>189</v>
      </c>
      <c r="H104" s="105" t="s">
        <v>210</v>
      </c>
      <c r="I104" s="72"/>
      <c r="J104" s="72">
        <v>72</v>
      </c>
      <c r="K104" s="72" t="s">
        <v>211</v>
      </c>
      <c r="L104" s="263">
        <v>2</v>
      </c>
      <c r="M104" s="263"/>
      <c r="N104" s="98"/>
      <c r="O104" s="106"/>
      <c r="P104" s="72"/>
      <c r="Q104" s="105" t="s">
        <v>211</v>
      </c>
      <c r="R104" s="261"/>
      <c r="S104" s="261"/>
      <c r="T104" s="100"/>
      <c r="U104" s="260" t="s">
        <v>210</v>
      </c>
      <c r="V104" s="260"/>
      <c r="W104" s="72"/>
      <c r="X104" s="105" t="s">
        <v>211</v>
      </c>
      <c r="Y104" s="261"/>
      <c r="Z104" s="261"/>
      <c r="AA104" s="100"/>
      <c r="AB104" s="260" t="s">
        <v>210</v>
      </c>
      <c r="AC104" s="260"/>
      <c r="AD104" s="72"/>
      <c r="AE104" s="107" t="s">
        <v>211</v>
      </c>
      <c r="AF104" s="262"/>
      <c r="AG104" s="262"/>
      <c r="AH104" s="110"/>
      <c r="AI104" s="114" t="s">
        <v>210</v>
      </c>
      <c r="AJ104" s="95"/>
      <c r="AK104" s="107" t="s">
        <v>211</v>
      </c>
      <c r="AL104" s="262"/>
      <c r="AM104" s="262"/>
      <c r="AN104" s="110"/>
      <c r="AO104" s="264" t="s">
        <v>210</v>
      </c>
      <c r="AP104" s="264"/>
      <c r="AQ104" s="95">
        <v>72</v>
      </c>
      <c r="AR104" s="107" t="s">
        <v>211</v>
      </c>
      <c r="AS104" s="261">
        <v>2</v>
      </c>
      <c r="AT104" s="261"/>
      <c r="AU104" s="100"/>
      <c r="AV104" s="260" t="s">
        <v>210</v>
      </c>
      <c r="AW104" s="260"/>
      <c r="AX104" s="72"/>
      <c r="AY104" s="107" t="s">
        <v>211</v>
      </c>
      <c r="AZ104" s="261"/>
      <c r="BA104" s="261"/>
      <c r="BB104" s="100"/>
      <c r="BC104" s="260" t="s">
        <v>210</v>
      </c>
      <c r="BD104" s="260"/>
      <c r="BE104" s="72"/>
      <c r="BF104" s="105" t="s">
        <v>211</v>
      </c>
      <c r="BG104" s="261"/>
      <c r="BH104" s="261"/>
      <c r="BI104" s="100"/>
      <c r="BJ104" s="260" t="s">
        <v>210</v>
      </c>
      <c r="BK104" s="260"/>
      <c r="BL104" s="72"/>
      <c r="BM104" s="105" t="s">
        <v>211</v>
      </c>
      <c r="BN104" s="88"/>
      <c r="BO104" s="100"/>
      <c r="BP104" s="91"/>
    </row>
    <row r="105" spans="1:68" ht="31.5" customHeight="1">
      <c r="A105" s="95" t="s">
        <v>421</v>
      </c>
      <c r="B105" s="96" t="s">
        <v>422</v>
      </c>
      <c r="C105" s="97"/>
      <c r="D105" s="88"/>
      <c r="E105" s="88"/>
      <c r="F105" s="88"/>
      <c r="G105" s="104" t="s">
        <v>189</v>
      </c>
      <c r="H105" s="105" t="s">
        <v>210</v>
      </c>
      <c r="I105" s="72"/>
      <c r="J105" s="72">
        <v>72</v>
      </c>
      <c r="K105" s="72" t="s">
        <v>211</v>
      </c>
      <c r="L105" s="263">
        <v>2</v>
      </c>
      <c r="M105" s="263"/>
      <c r="N105" s="98"/>
      <c r="O105" s="106"/>
      <c r="P105" s="72"/>
      <c r="Q105" s="105" t="s">
        <v>211</v>
      </c>
      <c r="R105" s="261"/>
      <c r="S105" s="261"/>
      <c r="T105" s="100"/>
      <c r="U105" s="260" t="s">
        <v>210</v>
      </c>
      <c r="V105" s="260"/>
      <c r="W105" s="72"/>
      <c r="X105" s="105" t="s">
        <v>211</v>
      </c>
      <c r="Y105" s="261"/>
      <c r="Z105" s="261"/>
      <c r="AA105" s="100"/>
      <c r="AB105" s="260" t="s">
        <v>210</v>
      </c>
      <c r="AC105" s="260"/>
      <c r="AD105" s="72"/>
      <c r="AE105" s="107" t="s">
        <v>211</v>
      </c>
      <c r="AF105" s="262"/>
      <c r="AG105" s="262"/>
      <c r="AH105" s="110"/>
      <c r="AI105" s="114" t="s">
        <v>210</v>
      </c>
      <c r="AJ105" s="95"/>
      <c r="AK105" s="107" t="s">
        <v>211</v>
      </c>
      <c r="AL105" s="262"/>
      <c r="AM105" s="262"/>
      <c r="AN105" s="110"/>
      <c r="AO105" s="264" t="s">
        <v>210</v>
      </c>
      <c r="AP105" s="264"/>
      <c r="AQ105" s="95"/>
      <c r="AR105" s="107" t="s">
        <v>211</v>
      </c>
      <c r="AS105" s="261"/>
      <c r="AT105" s="261"/>
      <c r="AU105" s="100"/>
      <c r="AV105" s="260" t="s">
        <v>210</v>
      </c>
      <c r="AW105" s="260"/>
      <c r="AX105" s="72">
        <v>72</v>
      </c>
      <c r="AY105" s="107" t="s">
        <v>211</v>
      </c>
      <c r="AZ105" s="261">
        <v>2</v>
      </c>
      <c r="BA105" s="261"/>
      <c r="BB105" s="100"/>
      <c r="BC105" s="260" t="s">
        <v>210</v>
      </c>
      <c r="BD105" s="260"/>
      <c r="BE105" s="72"/>
      <c r="BF105" s="105" t="s">
        <v>211</v>
      </c>
      <c r="BG105" s="261"/>
      <c r="BH105" s="261"/>
      <c r="BI105" s="100"/>
      <c r="BJ105" s="260" t="s">
        <v>210</v>
      </c>
      <c r="BK105" s="260"/>
      <c r="BL105" s="72"/>
      <c r="BM105" s="105" t="s">
        <v>211</v>
      </c>
      <c r="BN105" s="88"/>
      <c r="BO105" s="100"/>
      <c r="BP105" s="91"/>
    </row>
    <row r="106" spans="1:68" ht="45" customHeight="1">
      <c r="A106" s="95" t="s">
        <v>423</v>
      </c>
      <c r="B106" s="96" t="s">
        <v>110</v>
      </c>
      <c r="C106" s="97"/>
      <c r="D106" s="88"/>
      <c r="E106" s="88"/>
      <c r="F106" s="88"/>
      <c r="G106" s="104" t="s">
        <v>189</v>
      </c>
      <c r="H106" s="105" t="s">
        <v>210</v>
      </c>
      <c r="I106" s="72"/>
      <c r="J106" s="72">
        <v>72</v>
      </c>
      <c r="K106" s="72" t="s">
        <v>211</v>
      </c>
      <c r="L106" s="263">
        <v>2</v>
      </c>
      <c r="M106" s="263"/>
      <c r="N106" s="98"/>
      <c r="O106" s="106"/>
      <c r="P106" s="72"/>
      <c r="Q106" s="105" t="s">
        <v>211</v>
      </c>
      <c r="R106" s="261"/>
      <c r="S106" s="261"/>
      <c r="T106" s="100"/>
      <c r="U106" s="260" t="s">
        <v>210</v>
      </c>
      <c r="V106" s="260"/>
      <c r="W106" s="72"/>
      <c r="X106" s="105" t="s">
        <v>211</v>
      </c>
      <c r="Y106" s="261"/>
      <c r="Z106" s="261"/>
      <c r="AA106" s="100"/>
      <c r="AB106" s="260" t="s">
        <v>210</v>
      </c>
      <c r="AC106" s="260"/>
      <c r="AD106" s="72"/>
      <c r="AE106" s="107" t="s">
        <v>211</v>
      </c>
      <c r="AF106" s="262"/>
      <c r="AG106" s="262"/>
      <c r="AH106" s="110"/>
      <c r="AI106" s="114"/>
      <c r="AJ106" s="95"/>
      <c r="AK106" s="107" t="s">
        <v>211</v>
      </c>
      <c r="AL106" s="262"/>
      <c r="AM106" s="262"/>
      <c r="AN106" s="110"/>
      <c r="AO106" s="264" t="s">
        <v>210</v>
      </c>
      <c r="AP106" s="264"/>
      <c r="AQ106" s="95"/>
      <c r="AR106" s="107" t="s">
        <v>211</v>
      </c>
      <c r="AS106" s="261"/>
      <c r="AT106" s="261"/>
      <c r="AU106" s="100"/>
      <c r="AV106" s="260" t="s">
        <v>210</v>
      </c>
      <c r="AW106" s="260"/>
      <c r="AX106" s="72">
        <v>72</v>
      </c>
      <c r="AY106" s="107" t="s">
        <v>211</v>
      </c>
      <c r="AZ106" s="261">
        <v>2</v>
      </c>
      <c r="BA106" s="261"/>
      <c r="BB106" s="100"/>
      <c r="BC106" s="260" t="s">
        <v>210</v>
      </c>
      <c r="BD106" s="260"/>
      <c r="BE106" s="72"/>
      <c r="BF106" s="105" t="s">
        <v>211</v>
      </c>
      <c r="BG106" s="261"/>
      <c r="BH106" s="261"/>
      <c r="BI106" s="100"/>
      <c r="BJ106" s="260" t="s">
        <v>210</v>
      </c>
      <c r="BK106" s="260"/>
      <c r="BL106" s="72"/>
      <c r="BM106" s="105" t="s">
        <v>211</v>
      </c>
      <c r="BN106" s="88"/>
      <c r="BO106" s="100"/>
      <c r="BP106" s="106" t="s">
        <v>210</v>
      </c>
    </row>
    <row r="107" spans="1:68" ht="13.5" customHeight="1">
      <c r="A107" s="95" t="s">
        <v>217</v>
      </c>
      <c r="B107" s="108" t="s">
        <v>213</v>
      </c>
      <c r="C107" s="88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</row>
    <row r="108" spans="1:68" ht="3.75" customHeight="1">
      <c r="A108" s="89"/>
      <c r="B108" s="94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</row>
    <row r="109" spans="1:68" ht="3.75" customHeight="1" thickBot="1">
      <c r="A109" s="89"/>
      <c r="B109" s="94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</row>
    <row r="110" spans="1:69" ht="46.5" customHeight="1" thickBot="1">
      <c r="A110" s="78"/>
      <c r="B110" s="73" t="s">
        <v>218</v>
      </c>
      <c r="C110" s="282"/>
      <c r="D110" s="282"/>
      <c r="E110" s="282"/>
      <c r="F110" s="282"/>
      <c r="G110" s="282"/>
      <c r="H110" s="81" t="s">
        <v>210</v>
      </c>
      <c r="I110" s="76"/>
      <c r="J110" s="76">
        <v>864</v>
      </c>
      <c r="K110" s="76" t="s">
        <v>211</v>
      </c>
      <c r="L110" s="283">
        <v>24</v>
      </c>
      <c r="M110" s="283"/>
      <c r="N110" s="283"/>
      <c r="O110" s="82"/>
      <c r="P110" s="76"/>
      <c r="Q110" s="76" t="s">
        <v>211</v>
      </c>
      <c r="R110" s="284"/>
      <c r="S110" s="284"/>
      <c r="T110" s="284"/>
      <c r="U110" s="285" t="s">
        <v>210</v>
      </c>
      <c r="V110" s="285"/>
      <c r="W110" s="76"/>
      <c r="X110" s="76" t="s">
        <v>211</v>
      </c>
      <c r="Y110" s="284"/>
      <c r="Z110" s="284"/>
      <c r="AA110" s="284"/>
      <c r="AB110" s="285" t="s">
        <v>210</v>
      </c>
      <c r="AC110" s="285"/>
      <c r="AD110" s="76"/>
      <c r="AE110" s="76" t="s">
        <v>211</v>
      </c>
      <c r="AF110" s="284"/>
      <c r="AG110" s="284"/>
      <c r="AH110" s="284"/>
      <c r="AI110" s="82"/>
      <c r="AJ110" s="76">
        <v>180</v>
      </c>
      <c r="AK110" s="76" t="s">
        <v>211</v>
      </c>
      <c r="AL110" s="284">
        <v>5</v>
      </c>
      <c r="AM110" s="284"/>
      <c r="AN110" s="284"/>
      <c r="AO110" s="285" t="s">
        <v>210</v>
      </c>
      <c r="AP110" s="285"/>
      <c r="AQ110" s="76">
        <v>144</v>
      </c>
      <c r="AR110" s="76" t="s">
        <v>211</v>
      </c>
      <c r="AS110" s="284">
        <v>4</v>
      </c>
      <c r="AT110" s="284"/>
      <c r="AU110" s="284"/>
      <c r="AV110" s="285" t="s">
        <v>210</v>
      </c>
      <c r="AW110" s="285"/>
      <c r="AX110" s="76">
        <v>252</v>
      </c>
      <c r="AY110" s="76" t="s">
        <v>211</v>
      </c>
      <c r="AZ110" s="284">
        <v>7</v>
      </c>
      <c r="BA110" s="284"/>
      <c r="BB110" s="284"/>
      <c r="BC110" s="285" t="s">
        <v>210</v>
      </c>
      <c r="BD110" s="285"/>
      <c r="BE110" s="76">
        <v>144</v>
      </c>
      <c r="BF110" s="76" t="s">
        <v>211</v>
      </c>
      <c r="BG110" s="284">
        <v>4</v>
      </c>
      <c r="BH110" s="284"/>
      <c r="BI110" s="284"/>
      <c r="BJ110" s="285" t="s">
        <v>210</v>
      </c>
      <c r="BK110" s="285"/>
      <c r="BL110" s="76">
        <v>144</v>
      </c>
      <c r="BM110" s="76" t="s">
        <v>211</v>
      </c>
      <c r="BN110" s="284">
        <v>4</v>
      </c>
      <c r="BO110" s="284"/>
      <c r="BP110" s="83" t="s">
        <v>210</v>
      </c>
      <c r="BQ110" s="84"/>
    </row>
    <row r="111" spans="1:68" ht="3.75" customHeight="1" thickBot="1">
      <c r="A111" s="89"/>
      <c r="B111" s="94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91"/>
    </row>
    <row r="112" spans="1:68" ht="21" customHeight="1" thickBot="1">
      <c r="A112" s="78"/>
      <c r="B112" s="73" t="s">
        <v>221</v>
      </c>
      <c r="C112" s="282"/>
      <c r="D112" s="282"/>
      <c r="E112" s="282"/>
      <c r="F112" s="282"/>
      <c r="G112" s="282"/>
      <c r="H112" s="81" t="s">
        <v>210</v>
      </c>
      <c r="I112" s="76"/>
      <c r="J112" s="76">
        <v>540</v>
      </c>
      <c r="K112" s="76" t="s">
        <v>211</v>
      </c>
      <c r="L112" s="283">
        <v>15</v>
      </c>
      <c r="M112" s="283"/>
      <c r="N112" s="283"/>
      <c r="O112" s="82"/>
      <c r="P112" s="76"/>
      <c r="Q112" s="76" t="s">
        <v>211</v>
      </c>
      <c r="R112" s="284"/>
      <c r="S112" s="284"/>
      <c r="T112" s="284"/>
      <c r="U112" s="285" t="s">
        <v>210</v>
      </c>
      <c r="V112" s="285"/>
      <c r="W112" s="76"/>
      <c r="X112" s="76" t="s">
        <v>211</v>
      </c>
      <c r="Y112" s="284"/>
      <c r="Z112" s="284"/>
      <c r="AA112" s="284"/>
      <c r="AB112" s="285" t="s">
        <v>210</v>
      </c>
      <c r="AC112" s="285"/>
      <c r="AD112" s="76"/>
      <c r="AE112" s="76" t="s">
        <v>211</v>
      </c>
      <c r="AF112" s="284"/>
      <c r="AG112" s="284"/>
      <c r="AH112" s="284"/>
      <c r="AI112" s="82"/>
      <c r="AJ112" s="76">
        <v>180</v>
      </c>
      <c r="AK112" s="76" t="s">
        <v>211</v>
      </c>
      <c r="AL112" s="284">
        <v>5</v>
      </c>
      <c r="AM112" s="284"/>
      <c r="AN112" s="284"/>
      <c r="AO112" s="285" t="s">
        <v>210</v>
      </c>
      <c r="AP112" s="285"/>
      <c r="AQ112" s="76">
        <v>144</v>
      </c>
      <c r="AR112" s="76" t="s">
        <v>211</v>
      </c>
      <c r="AS112" s="284">
        <v>4</v>
      </c>
      <c r="AT112" s="284"/>
      <c r="AU112" s="284"/>
      <c r="AV112" s="285" t="s">
        <v>210</v>
      </c>
      <c r="AW112" s="285"/>
      <c r="AX112" s="76">
        <v>72</v>
      </c>
      <c r="AY112" s="76" t="s">
        <v>211</v>
      </c>
      <c r="AZ112" s="284">
        <v>2</v>
      </c>
      <c r="BA112" s="284"/>
      <c r="BB112" s="284"/>
      <c r="BC112" s="285" t="s">
        <v>210</v>
      </c>
      <c r="BD112" s="285"/>
      <c r="BE112" s="76">
        <v>72</v>
      </c>
      <c r="BF112" s="76" t="s">
        <v>211</v>
      </c>
      <c r="BG112" s="284">
        <v>2</v>
      </c>
      <c r="BH112" s="284"/>
      <c r="BI112" s="284"/>
      <c r="BJ112" s="285" t="s">
        <v>210</v>
      </c>
      <c r="BK112" s="285"/>
      <c r="BL112" s="76">
        <v>72</v>
      </c>
      <c r="BM112" s="76" t="s">
        <v>211</v>
      </c>
      <c r="BN112" s="284">
        <v>2</v>
      </c>
      <c r="BO112" s="284"/>
      <c r="BP112" s="83" t="s">
        <v>210</v>
      </c>
    </row>
    <row r="113" spans="1:68" ht="17.25" customHeight="1">
      <c r="A113" s="95"/>
      <c r="B113" s="102" t="s">
        <v>222</v>
      </c>
      <c r="C113" s="286"/>
      <c r="D113" s="286"/>
      <c r="E113" s="286"/>
      <c r="F113" s="286"/>
      <c r="G113" s="286"/>
      <c r="H113" s="107" t="s">
        <v>210</v>
      </c>
      <c r="I113" s="95"/>
      <c r="J113" s="95">
        <v>504</v>
      </c>
      <c r="K113" s="95" t="s">
        <v>211</v>
      </c>
      <c r="L113" s="287">
        <v>15</v>
      </c>
      <c r="M113" s="287"/>
      <c r="N113" s="287"/>
      <c r="O113" s="114"/>
      <c r="P113" s="95"/>
      <c r="Q113" s="95" t="s">
        <v>211</v>
      </c>
      <c r="R113" s="288"/>
      <c r="S113" s="288"/>
      <c r="T113" s="288"/>
      <c r="U113" s="264" t="s">
        <v>210</v>
      </c>
      <c r="V113" s="264"/>
      <c r="W113" s="95"/>
      <c r="X113" s="95" t="s">
        <v>211</v>
      </c>
      <c r="Y113" s="288"/>
      <c r="Z113" s="288"/>
      <c r="AA113" s="288"/>
      <c r="AB113" s="264" t="s">
        <v>210</v>
      </c>
      <c r="AC113" s="264"/>
      <c r="AD113" s="95"/>
      <c r="AE113" s="95" t="s">
        <v>211</v>
      </c>
      <c r="AF113" s="288"/>
      <c r="AG113" s="288"/>
      <c r="AH113" s="288"/>
      <c r="AI113" s="114"/>
      <c r="AJ113" s="95">
        <v>180</v>
      </c>
      <c r="AK113" s="95" t="s">
        <v>211</v>
      </c>
      <c r="AL113" s="288">
        <v>5</v>
      </c>
      <c r="AM113" s="288"/>
      <c r="AN113" s="288"/>
      <c r="AO113" s="264" t="s">
        <v>210</v>
      </c>
      <c r="AP113" s="264"/>
      <c r="AQ113" s="95">
        <v>144</v>
      </c>
      <c r="AR113" s="95" t="s">
        <v>211</v>
      </c>
      <c r="AS113" s="288">
        <v>4</v>
      </c>
      <c r="AT113" s="288"/>
      <c r="AU113" s="288"/>
      <c r="AV113" s="264" t="s">
        <v>210</v>
      </c>
      <c r="AW113" s="264"/>
      <c r="AX113" s="95">
        <v>72</v>
      </c>
      <c r="AY113" s="95" t="s">
        <v>211</v>
      </c>
      <c r="AZ113" s="288">
        <v>2</v>
      </c>
      <c r="BA113" s="288"/>
      <c r="BB113" s="288"/>
      <c r="BC113" s="264" t="s">
        <v>210</v>
      </c>
      <c r="BD113" s="264"/>
      <c r="BE113" s="95">
        <v>72</v>
      </c>
      <c r="BF113" s="95" t="s">
        <v>211</v>
      </c>
      <c r="BG113" s="288">
        <v>2</v>
      </c>
      <c r="BH113" s="288"/>
      <c r="BI113" s="288"/>
      <c r="BJ113" s="264" t="s">
        <v>210</v>
      </c>
      <c r="BK113" s="264"/>
      <c r="BL113" s="95">
        <v>72</v>
      </c>
      <c r="BM113" s="95" t="s">
        <v>211</v>
      </c>
      <c r="BN113" s="288">
        <v>2</v>
      </c>
      <c r="BO113" s="288"/>
      <c r="BP113" s="106" t="s">
        <v>210</v>
      </c>
    </row>
    <row r="114" spans="1:68" ht="21" customHeight="1">
      <c r="A114" s="95"/>
      <c r="B114" s="102" t="s">
        <v>223</v>
      </c>
      <c r="C114" s="286"/>
      <c r="D114" s="286"/>
      <c r="E114" s="286"/>
      <c r="F114" s="286"/>
      <c r="G114" s="286"/>
      <c r="H114" s="107" t="s">
        <v>210</v>
      </c>
      <c r="I114" s="95"/>
      <c r="J114" s="95"/>
      <c r="K114" s="95" t="s">
        <v>211</v>
      </c>
      <c r="L114" s="287"/>
      <c r="M114" s="287"/>
      <c r="N114" s="287"/>
      <c r="O114" s="114"/>
      <c r="P114" s="95"/>
      <c r="Q114" s="95" t="s">
        <v>211</v>
      </c>
      <c r="R114" s="288"/>
      <c r="S114" s="288"/>
      <c r="T114" s="288"/>
      <c r="U114" s="264" t="s">
        <v>210</v>
      </c>
      <c r="V114" s="264"/>
      <c r="W114" s="95"/>
      <c r="X114" s="95" t="s">
        <v>211</v>
      </c>
      <c r="Y114" s="288"/>
      <c r="Z114" s="288"/>
      <c r="AA114" s="288"/>
      <c r="AB114" s="264" t="s">
        <v>210</v>
      </c>
      <c r="AC114" s="264"/>
      <c r="AD114" s="95"/>
      <c r="AE114" s="95" t="s">
        <v>211</v>
      </c>
      <c r="AF114" s="288"/>
      <c r="AG114" s="288"/>
      <c r="AH114" s="288"/>
      <c r="AI114" s="114"/>
      <c r="AJ114" s="95"/>
      <c r="AK114" s="95" t="s">
        <v>211</v>
      </c>
      <c r="AL114" s="288"/>
      <c r="AM114" s="288"/>
      <c r="AN114" s="288"/>
      <c r="AO114" s="264" t="s">
        <v>210</v>
      </c>
      <c r="AP114" s="264"/>
      <c r="AQ114" s="95"/>
      <c r="AR114" s="95" t="s">
        <v>211</v>
      </c>
      <c r="AS114" s="288"/>
      <c r="AT114" s="288"/>
      <c r="AU114" s="288"/>
      <c r="AV114" s="264" t="s">
        <v>210</v>
      </c>
      <c r="AW114" s="264"/>
      <c r="AX114" s="95"/>
      <c r="AY114" s="95" t="s">
        <v>211</v>
      </c>
      <c r="AZ114" s="288"/>
      <c r="BA114" s="288"/>
      <c r="BB114" s="288"/>
      <c r="BC114" s="264" t="s">
        <v>210</v>
      </c>
      <c r="BD114" s="264"/>
      <c r="BE114" s="95"/>
      <c r="BF114" s="95" t="s">
        <v>211</v>
      </c>
      <c r="BG114" s="288"/>
      <c r="BH114" s="288"/>
      <c r="BI114" s="288"/>
      <c r="BJ114" s="264" t="s">
        <v>210</v>
      </c>
      <c r="BK114" s="264"/>
      <c r="BL114" s="95"/>
      <c r="BM114" s="95" t="s">
        <v>211</v>
      </c>
      <c r="BN114" s="288"/>
      <c r="BO114" s="288"/>
      <c r="BP114" s="106" t="s">
        <v>210</v>
      </c>
    </row>
    <row r="115" spans="1:68" ht="3.75" customHeight="1" thickBot="1">
      <c r="A115" s="89"/>
      <c r="B115" s="94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91"/>
    </row>
    <row r="116" spans="1:68" ht="34.5" customHeight="1" thickBot="1">
      <c r="A116" s="78"/>
      <c r="B116" s="73" t="s">
        <v>224</v>
      </c>
      <c r="C116" s="282"/>
      <c r="D116" s="282"/>
      <c r="E116" s="282"/>
      <c r="F116" s="282"/>
      <c r="G116" s="282"/>
      <c r="H116" s="81" t="s">
        <v>210</v>
      </c>
      <c r="I116" s="76"/>
      <c r="J116" s="76">
        <v>324</v>
      </c>
      <c r="K116" s="76" t="s">
        <v>211</v>
      </c>
      <c r="L116" s="283">
        <v>9</v>
      </c>
      <c r="M116" s="283"/>
      <c r="N116" s="283"/>
      <c r="O116" s="82"/>
      <c r="P116" s="76"/>
      <c r="Q116" s="76" t="s">
        <v>211</v>
      </c>
      <c r="R116" s="284"/>
      <c r="S116" s="284"/>
      <c r="T116" s="284"/>
      <c r="U116" s="285" t="s">
        <v>210</v>
      </c>
      <c r="V116" s="285"/>
      <c r="W116" s="76"/>
      <c r="X116" s="76" t="s">
        <v>211</v>
      </c>
      <c r="Y116" s="284"/>
      <c r="Z116" s="284"/>
      <c r="AA116" s="284"/>
      <c r="AB116" s="285" t="s">
        <v>210</v>
      </c>
      <c r="AC116" s="285"/>
      <c r="AD116" s="76"/>
      <c r="AE116" s="76" t="s">
        <v>211</v>
      </c>
      <c r="AF116" s="284"/>
      <c r="AG116" s="284"/>
      <c r="AH116" s="284"/>
      <c r="AI116" s="82"/>
      <c r="AJ116" s="76"/>
      <c r="AK116" s="76" t="s">
        <v>211</v>
      </c>
      <c r="AL116" s="284"/>
      <c r="AM116" s="284"/>
      <c r="AN116" s="284"/>
      <c r="AO116" s="285" t="s">
        <v>210</v>
      </c>
      <c r="AP116" s="285"/>
      <c r="AQ116" s="76"/>
      <c r="AR116" s="76" t="s">
        <v>211</v>
      </c>
      <c r="AS116" s="284"/>
      <c r="AT116" s="284"/>
      <c r="AU116" s="284"/>
      <c r="AV116" s="285" t="s">
        <v>210</v>
      </c>
      <c r="AW116" s="285"/>
      <c r="AX116" s="76">
        <v>180</v>
      </c>
      <c r="AY116" s="76" t="s">
        <v>211</v>
      </c>
      <c r="AZ116" s="284">
        <v>5</v>
      </c>
      <c r="BA116" s="284"/>
      <c r="BB116" s="284"/>
      <c r="BC116" s="285" t="s">
        <v>210</v>
      </c>
      <c r="BD116" s="285"/>
      <c r="BE116" s="76">
        <v>72</v>
      </c>
      <c r="BF116" s="76" t="s">
        <v>211</v>
      </c>
      <c r="BG116" s="284">
        <v>2</v>
      </c>
      <c r="BH116" s="284"/>
      <c r="BI116" s="284"/>
      <c r="BJ116" s="285" t="s">
        <v>210</v>
      </c>
      <c r="BK116" s="285"/>
      <c r="BL116" s="76">
        <v>72</v>
      </c>
      <c r="BM116" s="76" t="s">
        <v>211</v>
      </c>
      <c r="BN116" s="284">
        <v>2</v>
      </c>
      <c r="BO116" s="284"/>
      <c r="BP116" s="83" t="s">
        <v>210</v>
      </c>
    </row>
    <row r="117" spans="1:68" ht="22.5" customHeight="1">
      <c r="A117" s="95"/>
      <c r="B117" s="102" t="s">
        <v>222</v>
      </c>
      <c r="C117" s="286"/>
      <c r="D117" s="286"/>
      <c r="E117" s="286"/>
      <c r="F117" s="286"/>
      <c r="G117" s="286"/>
      <c r="H117" s="107" t="s">
        <v>210</v>
      </c>
      <c r="I117" s="95"/>
      <c r="J117" s="95">
        <v>324</v>
      </c>
      <c r="K117" s="95" t="s">
        <v>211</v>
      </c>
      <c r="L117" s="287">
        <v>9</v>
      </c>
      <c r="M117" s="287"/>
      <c r="N117" s="287"/>
      <c r="O117" s="114"/>
      <c r="P117" s="95"/>
      <c r="Q117" s="95" t="s">
        <v>211</v>
      </c>
      <c r="R117" s="288"/>
      <c r="S117" s="288"/>
      <c r="T117" s="288"/>
      <c r="U117" s="264" t="s">
        <v>210</v>
      </c>
      <c r="V117" s="264"/>
      <c r="W117" s="95"/>
      <c r="X117" s="95" t="s">
        <v>211</v>
      </c>
      <c r="Y117" s="288"/>
      <c r="Z117" s="288"/>
      <c r="AA117" s="288"/>
      <c r="AB117" s="264" t="s">
        <v>210</v>
      </c>
      <c r="AC117" s="264"/>
      <c r="AD117" s="95"/>
      <c r="AE117" s="95" t="s">
        <v>211</v>
      </c>
      <c r="AF117" s="288"/>
      <c r="AG117" s="288"/>
      <c r="AH117" s="288"/>
      <c r="AI117" s="114"/>
      <c r="AJ117" s="95"/>
      <c r="AK117" s="95" t="s">
        <v>211</v>
      </c>
      <c r="AL117" s="288"/>
      <c r="AM117" s="288"/>
      <c r="AN117" s="288"/>
      <c r="AO117" s="264" t="s">
        <v>210</v>
      </c>
      <c r="AP117" s="264"/>
      <c r="AQ117" s="95"/>
      <c r="AR117" s="95" t="s">
        <v>211</v>
      </c>
      <c r="AS117" s="288"/>
      <c r="AT117" s="288"/>
      <c r="AU117" s="288"/>
      <c r="AV117" s="264" t="s">
        <v>210</v>
      </c>
      <c r="AW117" s="264"/>
      <c r="AX117" s="95">
        <v>180</v>
      </c>
      <c r="AY117" s="95" t="s">
        <v>211</v>
      </c>
      <c r="AZ117" s="288">
        <v>5</v>
      </c>
      <c r="BA117" s="288"/>
      <c r="BB117" s="288"/>
      <c r="BC117" s="264" t="s">
        <v>210</v>
      </c>
      <c r="BD117" s="264"/>
      <c r="BE117" s="95">
        <v>72</v>
      </c>
      <c r="BF117" s="95" t="s">
        <v>211</v>
      </c>
      <c r="BG117" s="288">
        <v>2</v>
      </c>
      <c r="BH117" s="288"/>
      <c r="BI117" s="288"/>
      <c r="BJ117" s="264" t="s">
        <v>210</v>
      </c>
      <c r="BK117" s="264"/>
      <c r="BL117" s="95">
        <v>72</v>
      </c>
      <c r="BM117" s="95" t="s">
        <v>211</v>
      </c>
      <c r="BN117" s="288">
        <v>2</v>
      </c>
      <c r="BO117" s="288"/>
      <c r="BP117" s="106" t="s">
        <v>210</v>
      </c>
    </row>
    <row r="118" spans="1:68" ht="23.25" customHeight="1">
      <c r="A118" s="95"/>
      <c r="B118" s="102" t="s">
        <v>223</v>
      </c>
      <c r="C118" s="286"/>
      <c r="D118" s="286"/>
      <c r="E118" s="286"/>
      <c r="F118" s="286"/>
      <c r="G118" s="286"/>
      <c r="H118" s="107" t="s">
        <v>210</v>
      </c>
      <c r="I118" s="95"/>
      <c r="J118" s="95"/>
      <c r="K118" s="95" t="s">
        <v>211</v>
      </c>
      <c r="L118" s="287"/>
      <c r="M118" s="287"/>
      <c r="N118" s="287"/>
      <c r="O118" s="114"/>
      <c r="P118" s="95"/>
      <c r="Q118" s="95" t="s">
        <v>211</v>
      </c>
      <c r="R118" s="288"/>
      <c r="S118" s="288"/>
      <c r="T118" s="288"/>
      <c r="U118" s="264" t="s">
        <v>210</v>
      </c>
      <c r="V118" s="264"/>
      <c r="W118" s="95"/>
      <c r="X118" s="95" t="s">
        <v>211</v>
      </c>
      <c r="Y118" s="288"/>
      <c r="Z118" s="288"/>
      <c r="AA118" s="288"/>
      <c r="AB118" s="264" t="s">
        <v>210</v>
      </c>
      <c r="AC118" s="264"/>
      <c r="AD118" s="95"/>
      <c r="AE118" s="95" t="s">
        <v>211</v>
      </c>
      <c r="AF118" s="288"/>
      <c r="AG118" s="288"/>
      <c r="AH118" s="288"/>
      <c r="AI118" s="114"/>
      <c r="AJ118" s="95"/>
      <c r="AK118" s="95" t="s">
        <v>211</v>
      </c>
      <c r="AL118" s="288"/>
      <c r="AM118" s="288"/>
      <c r="AN118" s="288"/>
      <c r="AO118" s="264" t="s">
        <v>210</v>
      </c>
      <c r="AP118" s="264"/>
      <c r="AQ118" s="95"/>
      <c r="AR118" s="95" t="s">
        <v>211</v>
      </c>
      <c r="AS118" s="288"/>
      <c r="AT118" s="288"/>
      <c r="AU118" s="288"/>
      <c r="AV118" s="264" t="s">
        <v>210</v>
      </c>
      <c r="AW118" s="264"/>
      <c r="AX118" s="95"/>
      <c r="AY118" s="95" t="s">
        <v>211</v>
      </c>
      <c r="AZ118" s="288"/>
      <c r="BA118" s="288"/>
      <c r="BB118" s="288"/>
      <c r="BC118" s="264" t="s">
        <v>210</v>
      </c>
      <c r="BD118" s="264"/>
      <c r="BE118" s="95"/>
      <c r="BF118" s="95" t="s">
        <v>211</v>
      </c>
      <c r="BG118" s="288"/>
      <c r="BH118" s="288"/>
      <c r="BI118" s="288"/>
      <c r="BJ118" s="264" t="s">
        <v>210</v>
      </c>
      <c r="BK118" s="264"/>
      <c r="BL118" s="95"/>
      <c r="BM118" s="95" t="s">
        <v>211</v>
      </c>
      <c r="BN118" s="288"/>
      <c r="BO118" s="288"/>
      <c r="BP118" s="106" t="s">
        <v>210</v>
      </c>
    </row>
    <row r="119" spans="1:68" ht="3.75" customHeight="1" thickBot="1">
      <c r="A119" s="89"/>
      <c r="B119" s="94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91"/>
    </row>
    <row r="120" spans="1:68" ht="33.75" customHeight="1" thickBot="1">
      <c r="A120" s="78"/>
      <c r="B120" s="115" t="s">
        <v>225</v>
      </c>
      <c r="C120" s="282"/>
      <c r="D120" s="282"/>
      <c r="E120" s="282"/>
      <c r="F120" s="282"/>
      <c r="G120" s="282"/>
      <c r="H120" s="282"/>
      <c r="I120" s="282"/>
      <c r="J120" s="282"/>
      <c r="K120" s="76" t="s">
        <v>211</v>
      </c>
      <c r="L120" s="283">
        <v>4</v>
      </c>
      <c r="M120" s="283"/>
      <c r="N120" s="283"/>
      <c r="O120" s="285"/>
      <c r="P120" s="285"/>
      <c r="Q120" s="76" t="s">
        <v>211</v>
      </c>
      <c r="R120" s="284"/>
      <c r="S120" s="284"/>
      <c r="T120" s="284"/>
      <c r="U120" s="285"/>
      <c r="V120" s="285"/>
      <c r="W120" s="285"/>
      <c r="X120" s="76" t="s">
        <v>211</v>
      </c>
      <c r="Y120" s="284"/>
      <c r="Z120" s="284"/>
      <c r="AA120" s="284"/>
      <c r="AB120" s="285"/>
      <c r="AC120" s="285"/>
      <c r="AD120" s="285"/>
      <c r="AE120" s="76" t="s">
        <v>211</v>
      </c>
      <c r="AF120" s="284"/>
      <c r="AG120" s="284"/>
      <c r="AH120" s="284"/>
      <c r="AI120" s="285"/>
      <c r="AJ120" s="285"/>
      <c r="AK120" s="76" t="s">
        <v>211</v>
      </c>
      <c r="AL120" s="284"/>
      <c r="AM120" s="284"/>
      <c r="AN120" s="284"/>
      <c r="AO120" s="285"/>
      <c r="AP120" s="285"/>
      <c r="AQ120" s="285"/>
      <c r="AR120" s="76" t="s">
        <v>211</v>
      </c>
      <c r="AS120" s="284"/>
      <c r="AT120" s="284"/>
      <c r="AU120" s="284"/>
      <c r="AV120" s="285"/>
      <c r="AW120" s="285"/>
      <c r="AX120" s="285"/>
      <c r="AY120" s="76" t="s">
        <v>211</v>
      </c>
      <c r="AZ120" s="284"/>
      <c r="BA120" s="284"/>
      <c r="BB120" s="284"/>
      <c r="BC120" s="285"/>
      <c r="BD120" s="285"/>
      <c r="BE120" s="285"/>
      <c r="BF120" s="76" t="s">
        <v>211</v>
      </c>
      <c r="BG120" s="284"/>
      <c r="BH120" s="284"/>
      <c r="BI120" s="284"/>
      <c r="BJ120" s="285">
        <v>144</v>
      </c>
      <c r="BK120" s="285"/>
      <c r="BL120" s="285"/>
      <c r="BM120" s="76" t="s">
        <v>211</v>
      </c>
      <c r="BN120" s="284">
        <v>4</v>
      </c>
      <c r="BO120" s="284"/>
      <c r="BP120" s="83"/>
    </row>
    <row r="121" spans="1:68" ht="3.75" customHeight="1" thickBot="1">
      <c r="A121" s="89"/>
      <c r="B121" s="94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91"/>
    </row>
    <row r="122" spans="1:68" ht="35.25" customHeight="1" thickBot="1">
      <c r="A122" s="78"/>
      <c r="B122" s="73" t="s">
        <v>226</v>
      </c>
      <c r="C122" s="282"/>
      <c r="D122" s="282"/>
      <c r="E122" s="282"/>
      <c r="F122" s="282"/>
      <c r="G122" s="282"/>
      <c r="H122" s="282"/>
      <c r="I122" s="282"/>
      <c r="J122" s="282"/>
      <c r="K122" s="76" t="s">
        <v>211</v>
      </c>
      <c r="L122" s="283">
        <v>6</v>
      </c>
      <c r="M122" s="283"/>
      <c r="N122" s="283"/>
      <c r="O122" s="285"/>
      <c r="P122" s="285"/>
      <c r="Q122" s="76" t="s">
        <v>211</v>
      </c>
      <c r="R122" s="284"/>
      <c r="S122" s="284"/>
      <c r="T122" s="284"/>
      <c r="U122" s="285"/>
      <c r="V122" s="285"/>
      <c r="W122" s="285"/>
      <c r="X122" s="76" t="s">
        <v>211</v>
      </c>
      <c r="Y122" s="284"/>
      <c r="Z122" s="284"/>
      <c r="AA122" s="284"/>
      <c r="AB122" s="285"/>
      <c r="AC122" s="285"/>
      <c r="AD122" s="285"/>
      <c r="AE122" s="76" t="s">
        <v>211</v>
      </c>
      <c r="AF122" s="284"/>
      <c r="AG122" s="284"/>
      <c r="AH122" s="284"/>
      <c r="AI122" s="285"/>
      <c r="AJ122" s="285"/>
      <c r="AK122" s="76" t="s">
        <v>211</v>
      </c>
      <c r="AL122" s="284"/>
      <c r="AM122" s="284"/>
      <c r="AN122" s="284"/>
      <c r="AO122" s="285"/>
      <c r="AP122" s="285"/>
      <c r="AQ122" s="285"/>
      <c r="AR122" s="76" t="s">
        <v>211</v>
      </c>
      <c r="AS122" s="284"/>
      <c r="AT122" s="284"/>
      <c r="AU122" s="284"/>
      <c r="AV122" s="285"/>
      <c r="AW122" s="285"/>
      <c r="AX122" s="285"/>
      <c r="AY122" s="76" t="s">
        <v>211</v>
      </c>
      <c r="AZ122" s="284"/>
      <c r="BA122" s="284"/>
      <c r="BB122" s="284"/>
      <c r="BC122" s="285"/>
      <c r="BD122" s="285"/>
      <c r="BE122" s="285"/>
      <c r="BF122" s="76" t="s">
        <v>211</v>
      </c>
      <c r="BG122" s="284"/>
      <c r="BH122" s="284"/>
      <c r="BI122" s="284"/>
      <c r="BJ122" s="285">
        <v>216</v>
      </c>
      <c r="BK122" s="285"/>
      <c r="BL122" s="285"/>
      <c r="BM122" s="76" t="s">
        <v>211</v>
      </c>
      <c r="BN122" s="284">
        <v>6</v>
      </c>
      <c r="BO122" s="284"/>
      <c r="BP122" s="83"/>
    </row>
    <row r="123" spans="1:68" ht="27" customHeight="1">
      <c r="A123" s="95"/>
      <c r="B123" s="102" t="s">
        <v>227</v>
      </c>
      <c r="C123" s="286"/>
      <c r="D123" s="286"/>
      <c r="E123" s="286"/>
      <c r="F123" s="286"/>
      <c r="G123" s="286"/>
      <c r="H123" s="286"/>
      <c r="I123" s="286"/>
      <c r="J123" s="286"/>
      <c r="K123" s="95" t="s">
        <v>211</v>
      </c>
      <c r="L123" s="287">
        <v>5</v>
      </c>
      <c r="M123" s="287"/>
      <c r="N123" s="287"/>
      <c r="O123" s="264"/>
      <c r="P123" s="264"/>
      <c r="Q123" s="95" t="s">
        <v>211</v>
      </c>
      <c r="R123" s="289"/>
      <c r="S123" s="289"/>
      <c r="T123" s="110"/>
      <c r="U123" s="264"/>
      <c r="V123" s="264"/>
      <c r="W123" s="264"/>
      <c r="X123" s="95" t="s">
        <v>211</v>
      </c>
      <c r="Y123" s="289"/>
      <c r="Z123" s="289"/>
      <c r="AA123" s="110"/>
      <c r="AB123" s="264"/>
      <c r="AC123" s="264"/>
      <c r="AD123" s="264"/>
      <c r="AE123" s="95" t="s">
        <v>211</v>
      </c>
      <c r="AF123" s="289"/>
      <c r="AG123" s="289"/>
      <c r="AH123" s="110"/>
      <c r="AI123" s="264"/>
      <c r="AJ123" s="264"/>
      <c r="AK123" s="95" t="s">
        <v>211</v>
      </c>
      <c r="AL123" s="289"/>
      <c r="AM123" s="289"/>
      <c r="AN123" s="110"/>
      <c r="AO123" s="264"/>
      <c r="AP123" s="264"/>
      <c r="AQ123" s="264"/>
      <c r="AR123" s="95" t="s">
        <v>211</v>
      </c>
      <c r="AS123" s="289"/>
      <c r="AT123" s="289"/>
      <c r="AU123" s="110"/>
      <c r="AV123" s="264"/>
      <c r="AW123" s="264"/>
      <c r="AX123" s="264"/>
      <c r="AY123" s="95" t="s">
        <v>211</v>
      </c>
      <c r="AZ123" s="289"/>
      <c r="BA123" s="289"/>
      <c r="BB123" s="110"/>
      <c r="BC123" s="264"/>
      <c r="BD123" s="264"/>
      <c r="BE123" s="264"/>
      <c r="BF123" s="95" t="s">
        <v>211</v>
      </c>
      <c r="BG123" s="289"/>
      <c r="BH123" s="289"/>
      <c r="BI123" s="110"/>
      <c r="BJ123" s="264"/>
      <c r="BK123" s="264"/>
      <c r="BL123" s="264"/>
      <c r="BM123" s="95" t="s">
        <v>211</v>
      </c>
      <c r="BN123" s="116">
        <v>4</v>
      </c>
      <c r="BO123" s="110"/>
      <c r="BP123" s="106"/>
    </row>
    <row r="124" spans="1:68" ht="30" customHeight="1">
      <c r="A124" s="95"/>
      <c r="B124" s="102" t="s">
        <v>228</v>
      </c>
      <c r="C124" s="286"/>
      <c r="D124" s="286"/>
      <c r="E124" s="286"/>
      <c r="F124" s="286"/>
      <c r="G124" s="286"/>
      <c r="H124" s="286"/>
      <c r="I124" s="286"/>
      <c r="J124" s="286"/>
      <c r="K124" s="95" t="s">
        <v>211</v>
      </c>
      <c r="L124" s="287">
        <v>1</v>
      </c>
      <c r="M124" s="287"/>
      <c r="N124" s="287"/>
      <c r="O124" s="264"/>
      <c r="P124" s="264"/>
      <c r="Q124" s="95" t="s">
        <v>211</v>
      </c>
      <c r="R124" s="289"/>
      <c r="S124" s="289"/>
      <c r="T124" s="110"/>
      <c r="U124" s="264"/>
      <c r="V124" s="264"/>
      <c r="W124" s="264"/>
      <c r="X124" s="95" t="s">
        <v>211</v>
      </c>
      <c r="Y124" s="289"/>
      <c r="Z124" s="289"/>
      <c r="AA124" s="110"/>
      <c r="AB124" s="264"/>
      <c r="AC124" s="264"/>
      <c r="AD124" s="264"/>
      <c r="AE124" s="95" t="s">
        <v>211</v>
      </c>
      <c r="AF124" s="289"/>
      <c r="AG124" s="289"/>
      <c r="AH124" s="110"/>
      <c r="AI124" s="264"/>
      <c r="AJ124" s="264"/>
      <c r="AK124" s="95" t="s">
        <v>211</v>
      </c>
      <c r="AL124" s="289"/>
      <c r="AM124" s="289"/>
      <c r="AN124" s="110"/>
      <c r="AO124" s="264"/>
      <c r="AP124" s="264"/>
      <c r="AQ124" s="264"/>
      <c r="AR124" s="95" t="s">
        <v>211</v>
      </c>
      <c r="AS124" s="289"/>
      <c r="AT124" s="289"/>
      <c r="AU124" s="110"/>
      <c r="AV124" s="264"/>
      <c r="AW124" s="264"/>
      <c r="AX124" s="264"/>
      <c r="AY124" s="95" t="s">
        <v>211</v>
      </c>
      <c r="AZ124" s="289"/>
      <c r="BA124" s="289"/>
      <c r="BB124" s="110"/>
      <c r="BC124" s="264"/>
      <c r="BD124" s="264"/>
      <c r="BE124" s="264"/>
      <c r="BF124" s="95" t="s">
        <v>211</v>
      </c>
      <c r="BG124" s="289"/>
      <c r="BH124" s="289"/>
      <c r="BI124" s="110"/>
      <c r="BJ124" s="264"/>
      <c r="BK124" s="264"/>
      <c r="BL124" s="264"/>
      <c r="BM124" s="95" t="s">
        <v>211</v>
      </c>
      <c r="BN124" s="116">
        <v>2</v>
      </c>
      <c r="BO124" s="110"/>
      <c r="BP124" s="106"/>
    </row>
    <row r="125" spans="1:68" ht="3.75" customHeight="1" thickBot="1">
      <c r="A125" s="89"/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</row>
    <row r="126" spans="1:68" ht="27" customHeight="1" thickBot="1">
      <c r="A126" s="78"/>
      <c r="B126" s="290" t="s">
        <v>229</v>
      </c>
      <c r="C126" s="290"/>
      <c r="D126" s="290"/>
      <c r="E126" s="290"/>
      <c r="F126" s="290"/>
      <c r="G126" s="290"/>
      <c r="H126" s="290"/>
      <c r="I126" s="290"/>
      <c r="J126" s="290"/>
      <c r="K126" s="290"/>
      <c r="L126" s="290"/>
      <c r="M126" s="290"/>
      <c r="N126" s="290"/>
      <c r="O126" s="257" t="s">
        <v>424</v>
      </c>
      <c r="P126" s="258"/>
      <c r="Q126" s="258"/>
      <c r="R126" s="258"/>
      <c r="S126" s="258"/>
      <c r="T126" s="258"/>
      <c r="U126" s="258"/>
      <c r="V126" s="258"/>
      <c r="W126" s="258"/>
      <c r="X126" s="258"/>
      <c r="Y126" s="258"/>
      <c r="Z126" s="258"/>
      <c r="AA126" s="259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  <c r="AM126" s="291"/>
      <c r="AN126" s="291"/>
      <c r="AO126" s="291"/>
      <c r="AP126" s="291"/>
      <c r="AQ126" s="291"/>
      <c r="AR126" s="291"/>
      <c r="AS126" s="291"/>
      <c r="AT126" s="291"/>
      <c r="AU126" s="291"/>
      <c r="AV126" s="291"/>
      <c r="AW126" s="291"/>
      <c r="AX126" s="291"/>
      <c r="AY126" s="291"/>
      <c r="AZ126" s="291"/>
      <c r="BA126" s="291"/>
      <c r="BB126" s="291"/>
      <c r="BC126" s="291"/>
      <c r="BD126" s="291"/>
      <c r="BE126" s="291"/>
      <c r="BF126" s="291"/>
      <c r="BG126" s="291"/>
      <c r="BH126" s="291"/>
      <c r="BI126" s="291"/>
      <c r="BJ126" s="291"/>
      <c r="BK126" s="291"/>
      <c r="BL126" s="291"/>
      <c r="BM126" s="291"/>
      <c r="BN126" s="291"/>
      <c r="BO126" s="291"/>
      <c r="BP126" s="117"/>
    </row>
    <row r="127" spans="1:68" ht="3.75" customHeight="1" thickBot="1">
      <c r="A127" s="89"/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</row>
    <row r="128" spans="1:68" ht="30" customHeight="1" thickBot="1">
      <c r="A128" s="78"/>
      <c r="B128" s="290" t="s">
        <v>230</v>
      </c>
      <c r="C128" s="290"/>
      <c r="D128" s="290"/>
      <c r="E128" s="290"/>
      <c r="F128" s="290"/>
      <c r="G128" s="290"/>
      <c r="H128" s="290"/>
      <c r="I128" s="290"/>
      <c r="J128" s="290"/>
      <c r="K128" s="290"/>
      <c r="L128" s="290"/>
      <c r="M128" s="290"/>
      <c r="N128" s="290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57" t="s">
        <v>424</v>
      </c>
      <c r="AC128" s="258"/>
      <c r="AD128" s="258"/>
      <c r="AE128" s="258"/>
      <c r="AF128" s="258"/>
      <c r="AG128" s="258"/>
      <c r="AH128" s="258"/>
      <c r="AI128" s="258"/>
      <c r="AJ128" s="258"/>
      <c r="AK128" s="258"/>
      <c r="AL128" s="258"/>
      <c r="AM128" s="258"/>
      <c r="AN128" s="259"/>
      <c r="AO128" s="257" t="s">
        <v>424</v>
      </c>
      <c r="AP128" s="258"/>
      <c r="AQ128" s="258"/>
      <c r="AR128" s="258"/>
      <c r="AS128" s="258"/>
      <c r="AT128" s="258"/>
      <c r="AU128" s="258"/>
      <c r="AV128" s="258"/>
      <c r="AW128" s="258"/>
      <c r="AX128" s="258"/>
      <c r="AY128" s="258"/>
      <c r="AZ128" s="258"/>
      <c r="BA128" s="258"/>
      <c r="BB128" s="259"/>
      <c r="BC128" s="257" t="s">
        <v>424</v>
      </c>
      <c r="BD128" s="258"/>
      <c r="BE128" s="258"/>
      <c r="BF128" s="258"/>
      <c r="BG128" s="258"/>
      <c r="BH128" s="258"/>
      <c r="BI128" s="258"/>
      <c r="BJ128" s="258"/>
      <c r="BK128" s="258"/>
      <c r="BL128" s="258"/>
      <c r="BM128" s="258"/>
      <c r="BN128" s="258"/>
      <c r="BO128" s="259"/>
      <c r="BP128" s="117"/>
    </row>
    <row r="129" spans="1:68" ht="3.75" customHeight="1" thickBot="1">
      <c r="A129" s="89"/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</row>
    <row r="130" spans="1:69" ht="36.75" customHeight="1" thickBot="1">
      <c r="A130" s="76"/>
      <c r="B130" s="203" t="s">
        <v>231</v>
      </c>
      <c r="C130" s="69">
        <f>C10+C31</f>
        <v>14</v>
      </c>
      <c r="D130" s="70">
        <f>D10+D31</f>
        <v>6</v>
      </c>
      <c r="E130" s="71">
        <v>44</v>
      </c>
      <c r="F130" s="204"/>
      <c r="G130" s="70">
        <v>6645</v>
      </c>
      <c r="H130" s="70">
        <v>2217</v>
      </c>
      <c r="I130" s="70"/>
      <c r="J130" s="70">
        <v>4428</v>
      </c>
      <c r="K130" s="70">
        <v>2675</v>
      </c>
      <c r="L130" s="70">
        <v>1653</v>
      </c>
      <c r="M130" s="70"/>
      <c r="N130" s="71">
        <v>100</v>
      </c>
      <c r="O130" s="70">
        <v>288</v>
      </c>
      <c r="P130" s="70">
        <v>576</v>
      </c>
      <c r="Q130" s="70">
        <v>450</v>
      </c>
      <c r="R130" s="70">
        <v>126</v>
      </c>
      <c r="S130" s="70"/>
      <c r="T130" s="71"/>
      <c r="U130" s="69">
        <v>1245</v>
      </c>
      <c r="V130" s="70">
        <v>417</v>
      </c>
      <c r="W130" s="70">
        <v>828</v>
      </c>
      <c r="X130" s="70">
        <v>661</v>
      </c>
      <c r="Y130" s="70">
        <v>167</v>
      </c>
      <c r="Z130" s="70"/>
      <c r="AA130" s="71"/>
      <c r="AB130" s="69">
        <v>864</v>
      </c>
      <c r="AC130" s="70">
        <v>288</v>
      </c>
      <c r="AD130" s="70">
        <v>576</v>
      </c>
      <c r="AE130" s="70">
        <v>294</v>
      </c>
      <c r="AF130" s="70">
        <v>282</v>
      </c>
      <c r="AG130" s="70"/>
      <c r="AH130" s="71"/>
      <c r="AI130" s="70">
        <v>270</v>
      </c>
      <c r="AJ130" s="70">
        <v>540</v>
      </c>
      <c r="AK130" s="70">
        <v>268</v>
      </c>
      <c r="AL130" s="70">
        <v>272</v>
      </c>
      <c r="AM130" s="70"/>
      <c r="AN130" s="71"/>
      <c r="AO130" s="69">
        <v>648</v>
      </c>
      <c r="AP130" s="70">
        <v>216</v>
      </c>
      <c r="AQ130" s="70">
        <v>432</v>
      </c>
      <c r="AR130" s="70">
        <v>202</v>
      </c>
      <c r="AS130" s="70">
        <v>190</v>
      </c>
      <c r="AT130" s="70"/>
      <c r="AU130" s="71">
        <v>40</v>
      </c>
      <c r="AV130" s="69">
        <v>918</v>
      </c>
      <c r="AW130" s="70">
        <v>306</v>
      </c>
      <c r="AX130" s="70">
        <v>612</v>
      </c>
      <c r="AY130" s="70">
        <v>358</v>
      </c>
      <c r="AZ130" s="70">
        <v>234</v>
      </c>
      <c r="BA130" s="70"/>
      <c r="BB130" s="71">
        <v>20</v>
      </c>
      <c r="BC130" s="69">
        <v>648</v>
      </c>
      <c r="BD130" s="70">
        <v>216</v>
      </c>
      <c r="BE130" s="70">
        <v>432</v>
      </c>
      <c r="BF130" s="70">
        <v>228</v>
      </c>
      <c r="BG130" s="70">
        <v>184</v>
      </c>
      <c r="BH130" s="70"/>
      <c r="BI130" s="71">
        <v>20</v>
      </c>
      <c r="BJ130" s="69">
        <v>648</v>
      </c>
      <c r="BK130" s="70">
        <v>216</v>
      </c>
      <c r="BL130" s="70">
        <v>432</v>
      </c>
      <c r="BM130" s="70">
        <v>214</v>
      </c>
      <c r="BN130" s="70">
        <v>198</v>
      </c>
      <c r="BO130" s="71">
        <v>20</v>
      </c>
      <c r="BP130" s="69"/>
      <c r="BQ130" s="68"/>
    </row>
    <row r="131" spans="1:68" ht="3.75" customHeight="1">
      <c r="A131" s="91"/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</row>
    <row r="132" spans="1:68" ht="20.25" customHeight="1">
      <c r="A132" s="292"/>
      <c r="B132" s="293" t="s">
        <v>232</v>
      </c>
      <c r="C132" s="293"/>
      <c r="D132" s="293"/>
      <c r="E132" s="293"/>
      <c r="F132" s="293"/>
      <c r="G132" s="293"/>
      <c r="H132" s="293"/>
      <c r="I132" s="293"/>
      <c r="J132" s="293"/>
      <c r="K132" s="293"/>
      <c r="L132" s="293"/>
      <c r="M132" s="293"/>
      <c r="N132" s="293"/>
      <c r="O132" s="263">
        <v>1</v>
      </c>
      <c r="P132" s="263"/>
      <c r="Q132" s="263"/>
      <c r="R132" s="263"/>
      <c r="S132" s="263"/>
      <c r="T132" s="263"/>
      <c r="U132" s="263">
        <v>3</v>
      </c>
      <c r="V132" s="263"/>
      <c r="W132" s="263"/>
      <c r="X132" s="263"/>
      <c r="Y132" s="263"/>
      <c r="Z132" s="263"/>
      <c r="AA132" s="263"/>
      <c r="AB132" s="263">
        <v>2</v>
      </c>
      <c r="AC132" s="263"/>
      <c r="AD132" s="263"/>
      <c r="AE132" s="263"/>
      <c r="AF132" s="263"/>
      <c r="AG132" s="263"/>
      <c r="AH132" s="263"/>
      <c r="AI132" s="263">
        <v>2</v>
      </c>
      <c r="AJ132" s="263"/>
      <c r="AK132" s="263"/>
      <c r="AL132" s="263"/>
      <c r="AM132" s="263"/>
      <c r="AN132" s="263"/>
      <c r="AO132" s="263">
        <v>2</v>
      </c>
      <c r="AP132" s="263"/>
      <c r="AQ132" s="263"/>
      <c r="AR132" s="263"/>
      <c r="AS132" s="263"/>
      <c r="AT132" s="263"/>
      <c r="AU132" s="263"/>
      <c r="AV132" s="263">
        <v>2</v>
      </c>
      <c r="AW132" s="263"/>
      <c r="AX132" s="263"/>
      <c r="AY132" s="263"/>
      <c r="AZ132" s="263"/>
      <c r="BA132" s="263"/>
      <c r="BB132" s="263"/>
      <c r="BC132" s="263">
        <v>1</v>
      </c>
      <c r="BD132" s="263"/>
      <c r="BE132" s="263"/>
      <c r="BF132" s="263"/>
      <c r="BG132" s="263"/>
      <c r="BH132" s="263"/>
      <c r="BI132" s="263"/>
      <c r="BJ132" s="263">
        <v>1</v>
      </c>
      <c r="BK132" s="263"/>
      <c r="BL132" s="263"/>
      <c r="BM132" s="263"/>
      <c r="BN132" s="263"/>
      <c r="BO132" s="263"/>
      <c r="BP132" s="72"/>
    </row>
    <row r="133" spans="1:68" ht="20.25" customHeight="1">
      <c r="A133" s="292"/>
      <c r="B133" s="293" t="s">
        <v>233</v>
      </c>
      <c r="C133" s="293"/>
      <c r="D133" s="293"/>
      <c r="E133" s="293"/>
      <c r="F133" s="293"/>
      <c r="G133" s="293"/>
      <c r="H133" s="293"/>
      <c r="I133" s="293"/>
      <c r="J133" s="293"/>
      <c r="K133" s="293"/>
      <c r="L133" s="293"/>
      <c r="M133" s="293"/>
      <c r="N133" s="29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>
        <v>2</v>
      </c>
      <c r="AC133" s="263"/>
      <c r="AD133" s="263"/>
      <c r="AE133" s="263"/>
      <c r="AF133" s="263"/>
      <c r="AG133" s="263"/>
      <c r="AH133" s="263"/>
      <c r="AI133" s="263"/>
      <c r="AJ133" s="263"/>
      <c r="AK133" s="263"/>
      <c r="AL133" s="263"/>
      <c r="AM133" s="263"/>
      <c r="AN133" s="263"/>
      <c r="AO133" s="263">
        <v>2</v>
      </c>
      <c r="AP133" s="263"/>
      <c r="AQ133" s="263"/>
      <c r="AR133" s="263"/>
      <c r="AS133" s="263"/>
      <c r="AT133" s="263"/>
      <c r="AU133" s="263"/>
      <c r="AV133" s="263"/>
      <c r="AW133" s="263"/>
      <c r="AX133" s="263"/>
      <c r="AY133" s="263"/>
      <c r="AZ133" s="263"/>
      <c r="BA133" s="263"/>
      <c r="BB133" s="263"/>
      <c r="BC133" s="263">
        <v>2</v>
      </c>
      <c r="BD133" s="263"/>
      <c r="BE133" s="263"/>
      <c r="BF133" s="263"/>
      <c r="BG133" s="263"/>
      <c r="BH133" s="263"/>
      <c r="BI133" s="263"/>
      <c r="BJ133" s="263"/>
      <c r="BK133" s="263"/>
      <c r="BL133" s="263"/>
      <c r="BM133" s="263"/>
      <c r="BN133" s="263"/>
      <c r="BO133" s="263"/>
      <c r="BP133" s="72"/>
    </row>
    <row r="134" spans="1:68" ht="21.75" customHeight="1">
      <c r="A134" s="292"/>
      <c r="B134" s="293" t="s">
        <v>234</v>
      </c>
      <c r="C134" s="293"/>
      <c r="D134" s="293"/>
      <c r="E134" s="293"/>
      <c r="F134" s="293"/>
      <c r="G134" s="293"/>
      <c r="H134" s="293"/>
      <c r="I134" s="293"/>
      <c r="J134" s="293"/>
      <c r="K134" s="293"/>
      <c r="L134" s="293"/>
      <c r="M134" s="293"/>
      <c r="N134" s="293"/>
      <c r="O134" s="263">
        <v>3</v>
      </c>
      <c r="P134" s="263"/>
      <c r="Q134" s="263"/>
      <c r="R134" s="263"/>
      <c r="S134" s="263"/>
      <c r="T134" s="263"/>
      <c r="U134" s="263">
        <v>10</v>
      </c>
      <c r="V134" s="263"/>
      <c r="W134" s="263"/>
      <c r="X134" s="263"/>
      <c r="Y134" s="263"/>
      <c r="Z134" s="263"/>
      <c r="AA134" s="263"/>
      <c r="AB134" s="263">
        <v>3</v>
      </c>
      <c r="AC134" s="263"/>
      <c r="AD134" s="263"/>
      <c r="AE134" s="263"/>
      <c r="AF134" s="263"/>
      <c r="AG134" s="263"/>
      <c r="AH134" s="263"/>
      <c r="AI134" s="263">
        <v>10</v>
      </c>
      <c r="AJ134" s="263"/>
      <c r="AK134" s="263"/>
      <c r="AL134" s="263"/>
      <c r="AM134" s="263"/>
      <c r="AN134" s="263"/>
      <c r="AO134" s="263">
        <v>5</v>
      </c>
      <c r="AP134" s="263"/>
      <c r="AQ134" s="263"/>
      <c r="AR134" s="263"/>
      <c r="AS134" s="263"/>
      <c r="AT134" s="263"/>
      <c r="AU134" s="263"/>
      <c r="AV134" s="263">
        <v>5</v>
      </c>
      <c r="AW134" s="263"/>
      <c r="AX134" s="263"/>
      <c r="AY134" s="263"/>
      <c r="AZ134" s="263"/>
      <c r="BA134" s="263"/>
      <c r="BB134" s="263"/>
      <c r="BC134" s="263">
        <v>3</v>
      </c>
      <c r="BD134" s="263"/>
      <c r="BE134" s="263"/>
      <c r="BF134" s="263"/>
      <c r="BG134" s="263"/>
      <c r="BH134" s="263"/>
      <c r="BI134" s="263"/>
      <c r="BJ134" s="263">
        <v>5</v>
      </c>
      <c r="BK134" s="263"/>
      <c r="BL134" s="263"/>
      <c r="BM134" s="263"/>
      <c r="BN134" s="263"/>
      <c r="BO134" s="263"/>
      <c r="BP134" s="72"/>
    </row>
    <row r="135" spans="1:68" ht="13.5" customHeight="1" hidden="1">
      <c r="A135" s="292"/>
      <c r="B135" s="294" t="s">
        <v>235</v>
      </c>
      <c r="C135" s="294"/>
      <c r="D135" s="294"/>
      <c r="E135" s="294"/>
      <c r="F135" s="294"/>
      <c r="G135" s="294"/>
      <c r="H135" s="294"/>
      <c r="I135" s="294"/>
      <c r="J135" s="294"/>
      <c r="K135" s="294"/>
      <c r="L135" s="294"/>
      <c r="M135" s="294"/>
      <c r="N135" s="294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  <c r="AC135" s="263"/>
      <c r="AD135" s="263"/>
      <c r="AE135" s="263"/>
      <c r="AF135" s="263"/>
      <c r="AG135" s="263"/>
      <c r="AH135" s="263"/>
      <c r="AI135" s="263"/>
      <c r="AJ135" s="263"/>
      <c r="AK135" s="263"/>
      <c r="AL135" s="263"/>
      <c r="AM135" s="263"/>
      <c r="AN135" s="263"/>
      <c r="AO135" s="263"/>
      <c r="AP135" s="263"/>
      <c r="AQ135" s="263"/>
      <c r="AR135" s="263"/>
      <c r="AS135" s="263"/>
      <c r="AT135" s="263"/>
      <c r="AU135" s="263"/>
      <c r="AV135" s="263"/>
      <c r="AW135" s="263"/>
      <c r="AX135" s="263"/>
      <c r="AY135" s="263"/>
      <c r="AZ135" s="263"/>
      <c r="BA135" s="263"/>
      <c r="BB135" s="263"/>
      <c r="BC135" s="263"/>
      <c r="BD135" s="263"/>
      <c r="BE135" s="263"/>
      <c r="BF135" s="263"/>
      <c r="BG135" s="263"/>
      <c r="BH135" s="263"/>
      <c r="BI135" s="263"/>
      <c r="BJ135" s="263"/>
      <c r="BK135" s="263"/>
      <c r="BL135" s="263"/>
      <c r="BM135" s="263"/>
      <c r="BN135" s="263"/>
      <c r="BO135" s="263"/>
      <c r="BP135" s="72"/>
    </row>
    <row r="136" spans="1:68" ht="13.5" customHeight="1" hidden="1">
      <c r="A136" s="292"/>
      <c r="B136" s="294" t="s">
        <v>236</v>
      </c>
      <c r="C136" s="294"/>
      <c r="D136" s="294"/>
      <c r="E136" s="294"/>
      <c r="F136" s="294"/>
      <c r="G136" s="294"/>
      <c r="H136" s="294"/>
      <c r="I136" s="294"/>
      <c r="J136" s="294"/>
      <c r="K136" s="294"/>
      <c r="L136" s="294"/>
      <c r="M136" s="294"/>
      <c r="N136" s="294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263"/>
      <c r="AG136" s="263"/>
      <c r="AH136" s="263"/>
      <c r="AI136" s="263"/>
      <c r="AJ136" s="263"/>
      <c r="AK136" s="263"/>
      <c r="AL136" s="263"/>
      <c r="AM136" s="263"/>
      <c r="AN136" s="263"/>
      <c r="AO136" s="263"/>
      <c r="AP136" s="263"/>
      <c r="AQ136" s="263"/>
      <c r="AR136" s="263"/>
      <c r="AS136" s="263"/>
      <c r="AT136" s="263"/>
      <c r="AU136" s="263"/>
      <c r="AV136" s="263"/>
      <c r="AW136" s="263"/>
      <c r="AX136" s="263"/>
      <c r="AY136" s="263"/>
      <c r="AZ136" s="263"/>
      <c r="BA136" s="263"/>
      <c r="BB136" s="263"/>
      <c r="BC136" s="263"/>
      <c r="BD136" s="263"/>
      <c r="BE136" s="263"/>
      <c r="BF136" s="263"/>
      <c r="BG136" s="263"/>
      <c r="BH136" s="263"/>
      <c r="BI136" s="263"/>
      <c r="BJ136" s="263"/>
      <c r="BK136" s="263"/>
      <c r="BL136" s="263"/>
      <c r="BM136" s="263"/>
      <c r="BN136" s="263"/>
      <c r="BO136" s="263"/>
      <c r="BP136" s="72"/>
    </row>
  </sheetData>
  <sheetProtection/>
  <mergeCells count="479">
    <mergeCell ref="BC135:BI135"/>
    <mergeCell ref="BJ135:BO135"/>
    <mergeCell ref="AV135:BB135"/>
    <mergeCell ref="AB136:AH136"/>
    <mergeCell ref="AI136:AN136"/>
    <mergeCell ref="AV136:BB136"/>
    <mergeCell ref="BC136:BI136"/>
    <mergeCell ref="BJ136:BO136"/>
    <mergeCell ref="AO136:AU136"/>
    <mergeCell ref="AB135:AH135"/>
    <mergeCell ref="B134:N134"/>
    <mergeCell ref="O134:T134"/>
    <mergeCell ref="U134:AA134"/>
    <mergeCell ref="B136:N136"/>
    <mergeCell ref="O136:T136"/>
    <mergeCell ref="U136:AA136"/>
    <mergeCell ref="B135:N135"/>
    <mergeCell ref="O135:T135"/>
    <mergeCell ref="U135:AA135"/>
    <mergeCell ref="AI135:AN135"/>
    <mergeCell ref="AO135:AU135"/>
    <mergeCell ref="AB134:AH134"/>
    <mergeCell ref="AI134:AN134"/>
    <mergeCell ref="AO134:AU134"/>
    <mergeCell ref="BJ132:BO132"/>
    <mergeCell ref="AV133:BB133"/>
    <mergeCell ref="BC133:BI133"/>
    <mergeCell ref="BJ133:BO133"/>
    <mergeCell ref="AV134:BB134"/>
    <mergeCell ref="B133:N133"/>
    <mergeCell ref="O133:T133"/>
    <mergeCell ref="U133:AA133"/>
    <mergeCell ref="AB133:AH133"/>
    <mergeCell ref="AI133:AN133"/>
    <mergeCell ref="AO133:AU133"/>
    <mergeCell ref="AI132:AN132"/>
    <mergeCell ref="AO132:AU132"/>
    <mergeCell ref="BC134:BI134"/>
    <mergeCell ref="BJ134:BO134"/>
    <mergeCell ref="AV132:BB132"/>
    <mergeCell ref="BC132:BI132"/>
    <mergeCell ref="BC126:BI126"/>
    <mergeCell ref="BJ126:BO126"/>
    <mergeCell ref="B128:N128"/>
    <mergeCell ref="O128:T128"/>
    <mergeCell ref="U128:AA128"/>
    <mergeCell ref="A132:A136"/>
    <mergeCell ref="B132:N132"/>
    <mergeCell ref="O132:T132"/>
    <mergeCell ref="U132:AA132"/>
    <mergeCell ref="AB132:AH132"/>
    <mergeCell ref="AV124:AX124"/>
    <mergeCell ref="AZ124:BA124"/>
    <mergeCell ref="BC124:BE124"/>
    <mergeCell ref="BG124:BH124"/>
    <mergeCell ref="BJ124:BL124"/>
    <mergeCell ref="B126:N126"/>
    <mergeCell ref="AB126:AH126"/>
    <mergeCell ref="AI126:AN126"/>
    <mergeCell ref="AO126:AU126"/>
    <mergeCell ref="AV126:BB126"/>
    <mergeCell ref="AB124:AD124"/>
    <mergeCell ref="AF124:AG124"/>
    <mergeCell ref="AI124:AJ124"/>
    <mergeCell ref="AL124:AM124"/>
    <mergeCell ref="AO124:AQ124"/>
    <mergeCell ref="AS124:AT124"/>
    <mergeCell ref="C124:J124"/>
    <mergeCell ref="L124:N124"/>
    <mergeCell ref="O124:P124"/>
    <mergeCell ref="R124:S124"/>
    <mergeCell ref="U124:W124"/>
    <mergeCell ref="Y124:Z124"/>
    <mergeCell ref="AS123:AT123"/>
    <mergeCell ref="AV123:AX123"/>
    <mergeCell ref="AZ123:BA123"/>
    <mergeCell ref="BC123:BE123"/>
    <mergeCell ref="BG123:BH123"/>
    <mergeCell ref="BJ123:BL123"/>
    <mergeCell ref="Y123:Z123"/>
    <mergeCell ref="AB123:AD123"/>
    <mergeCell ref="AF123:AG123"/>
    <mergeCell ref="AI123:AJ123"/>
    <mergeCell ref="AL123:AM123"/>
    <mergeCell ref="AO123:AQ123"/>
    <mergeCell ref="AZ122:BB122"/>
    <mergeCell ref="BC122:BE122"/>
    <mergeCell ref="BG122:BI122"/>
    <mergeCell ref="BJ122:BL122"/>
    <mergeCell ref="BN122:BO122"/>
    <mergeCell ref="C123:J123"/>
    <mergeCell ref="L123:N123"/>
    <mergeCell ref="O123:P123"/>
    <mergeCell ref="R123:S123"/>
    <mergeCell ref="U123:W123"/>
    <mergeCell ref="AF122:AH122"/>
    <mergeCell ref="AI122:AJ122"/>
    <mergeCell ref="AL122:AN122"/>
    <mergeCell ref="AO122:AQ122"/>
    <mergeCell ref="AS122:AU122"/>
    <mergeCell ref="AV122:AX122"/>
    <mergeCell ref="BG120:BI120"/>
    <mergeCell ref="BJ120:BL120"/>
    <mergeCell ref="BN120:BO120"/>
    <mergeCell ref="C122:J122"/>
    <mergeCell ref="L122:N122"/>
    <mergeCell ref="O122:P122"/>
    <mergeCell ref="R122:T122"/>
    <mergeCell ref="U122:W122"/>
    <mergeCell ref="Y122:AA122"/>
    <mergeCell ref="AB122:AD122"/>
    <mergeCell ref="AL120:AN120"/>
    <mergeCell ref="AO120:AQ120"/>
    <mergeCell ref="AS120:AU120"/>
    <mergeCell ref="AV120:AX120"/>
    <mergeCell ref="AZ120:BB120"/>
    <mergeCell ref="BC120:BE120"/>
    <mergeCell ref="BN118:BO118"/>
    <mergeCell ref="C120:J120"/>
    <mergeCell ref="L120:N120"/>
    <mergeCell ref="O120:P120"/>
    <mergeCell ref="R120:T120"/>
    <mergeCell ref="U120:W120"/>
    <mergeCell ref="Y120:AA120"/>
    <mergeCell ref="AB120:AD120"/>
    <mergeCell ref="AF120:AH120"/>
    <mergeCell ref="AI120:AJ120"/>
    <mergeCell ref="AS118:AU118"/>
    <mergeCell ref="AV118:AW118"/>
    <mergeCell ref="AZ118:BB118"/>
    <mergeCell ref="BC118:BD118"/>
    <mergeCell ref="BG118:BI118"/>
    <mergeCell ref="BJ118:BK118"/>
    <mergeCell ref="BN117:BO117"/>
    <mergeCell ref="C118:G118"/>
    <mergeCell ref="L118:N118"/>
    <mergeCell ref="R118:T118"/>
    <mergeCell ref="U118:V118"/>
    <mergeCell ref="Y118:AA118"/>
    <mergeCell ref="AB118:AC118"/>
    <mergeCell ref="AF118:AH118"/>
    <mergeCell ref="AL118:AN118"/>
    <mergeCell ref="AO118:AP118"/>
    <mergeCell ref="AS117:AU117"/>
    <mergeCell ref="AV117:AW117"/>
    <mergeCell ref="AZ117:BB117"/>
    <mergeCell ref="BC117:BD117"/>
    <mergeCell ref="BG117:BI117"/>
    <mergeCell ref="BJ117:BK117"/>
    <mergeCell ref="BN116:BO116"/>
    <mergeCell ref="C117:G117"/>
    <mergeCell ref="L117:N117"/>
    <mergeCell ref="R117:T117"/>
    <mergeCell ref="U117:V117"/>
    <mergeCell ref="Y117:AA117"/>
    <mergeCell ref="AB117:AC117"/>
    <mergeCell ref="AF117:AH117"/>
    <mergeCell ref="AL117:AN117"/>
    <mergeCell ref="AO117:AP117"/>
    <mergeCell ref="AS116:AU116"/>
    <mergeCell ref="AV116:AW116"/>
    <mergeCell ref="AZ116:BB116"/>
    <mergeCell ref="BC116:BD116"/>
    <mergeCell ref="BG116:BI116"/>
    <mergeCell ref="BJ116:BK116"/>
    <mergeCell ref="BN114:BO114"/>
    <mergeCell ref="C116:G116"/>
    <mergeCell ref="L116:N116"/>
    <mergeCell ref="R116:T116"/>
    <mergeCell ref="U116:V116"/>
    <mergeCell ref="Y116:AA116"/>
    <mergeCell ref="AB116:AC116"/>
    <mergeCell ref="AF116:AH116"/>
    <mergeCell ref="AL116:AN116"/>
    <mergeCell ref="AO116:AP116"/>
    <mergeCell ref="AS114:AU114"/>
    <mergeCell ref="AV114:AW114"/>
    <mergeCell ref="AZ114:BB114"/>
    <mergeCell ref="BC114:BD114"/>
    <mergeCell ref="BG114:BI114"/>
    <mergeCell ref="BJ114:BK114"/>
    <mergeCell ref="BN113:BO113"/>
    <mergeCell ref="C114:G114"/>
    <mergeCell ref="L114:N114"/>
    <mergeCell ref="R114:T114"/>
    <mergeCell ref="U114:V114"/>
    <mergeCell ref="Y114:AA114"/>
    <mergeCell ref="AB114:AC114"/>
    <mergeCell ref="AF114:AH114"/>
    <mergeCell ref="AL114:AN114"/>
    <mergeCell ref="AO114:AP114"/>
    <mergeCell ref="AS113:AU113"/>
    <mergeCell ref="AV113:AW113"/>
    <mergeCell ref="AZ113:BB113"/>
    <mergeCell ref="BC113:BD113"/>
    <mergeCell ref="BG113:BI113"/>
    <mergeCell ref="BJ113:BK113"/>
    <mergeCell ref="BN112:BO112"/>
    <mergeCell ref="C113:G113"/>
    <mergeCell ref="L113:N113"/>
    <mergeCell ref="R113:T113"/>
    <mergeCell ref="U113:V113"/>
    <mergeCell ref="Y113:AA113"/>
    <mergeCell ref="AB113:AC113"/>
    <mergeCell ref="AF113:AH113"/>
    <mergeCell ref="AL113:AN113"/>
    <mergeCell ref="AO113:AP113"/>
    <mergeCell ref="AS112:AU112"/>
    <mergeCell ref="AV112:AW112"/>
    <mergeCell ref="AZ112:BB112"/>
    <mergeCell ref="BC112:BD112"/>
    <mergeCell ref="BG112:BI112"/>
    <mergeCell ref="BJ112:BK112"/>
    <mergeCell ref="BN110:BO110"/>
    <mergeCell ref="C112:G112"/>
    <mergeCell ref="L112:N112"/>
    <mergeCell ref="R112:T112"/>
    <mergeCell ref="U112:V112"/>
    <mergeCell ref="Y112:AA112"/>
    <mergeCell ref="AB112:AC112"/>
    <mergeCell ref="AF112:AH112"/>
    <mergeCell ref="AL112:AN112"/>
    <mergeCell ref="AO112:AP112"/>
    <mergeCell ref="AS110:AU110"/>
    <mergeCell ref="AV110:AW110"/>
    <mergeCell ref="AZ110:BB110"/>
    <mergeCell ref="BC110:BD110"/>
    <mergeCell ref="BG110:BI110"/>
    <mergeCell ref="BJ110:BK110"/>
    <mergeCell ref="BJ106:BK106"/>
    <mergeCell ref="C110:G110"/>
    <mergeCell ref="L110:N110"/>
    <mergeCell ref="R110:T110"/>
    <mergeCell ref="U110:V110"/>
    <mergeCell ref="Y110:AA110"/>
    <mergeCell ref="AB110:AC110"/>
    <mergeCell ref="AF110:AH110"/>
    <mergeCell ref="AL110:AN110"/>
    <mergeCell ref="AO110:AP110"/>
    <mergeCell ref="AO106:AP106"/>
    <mergeCell ref="AS106:AT106"/>
    <mergeCell ref="AV106:AW106"/>
    <mergeCell ref="AZ106:BA106"/>
    <mergeCell ref="BC106:BD106"/>
    <mergeCell ref="BG106:BH106"/>
    <mergeCell ref="AZ97:BA97"/>
    <mergeCell ref="BC97:BD97"/>
    <mergeCell ref="BG97:BH97"/>
    <mergeCell ref="BJ97:BK97"/>
    <mergeCell ref="L106:M106"/>
    <mergeCell ref="R106:S106"/>
    <mergeCell ref="U106:V106"/>
    <mergeCell ref="Y106:Z106"/>
    <mergeCell ref="AB106:AC106"/>
    <mergeCell ref="AF106:AG106"/>
    <mergeCell ref="BC90:BD90"/>
    <mergeCell ref="BG90:BH90"/>
    <mergeCell ref="BJ90:BK90"/>
    <mergeCell ref="L97:M97"/>
    <mergeCell ref="R97:S97"/>
    <mergeCell ref="U97:V97"/>
    <mergeCell ref="Y97:Z97"/>
    <mergeCell ref="AB97:AC97"/>
    <mergeCell ref="AF97:AG97"/>
    <mergeCell ref="AL97:AM97"/>
    <mergeCell ref="AF90:AG90"/>
    <mergeCell ref="AL90:AM90"/>
    <mergeCell ref="AO90:AP90"/>
    <mergeCell ref="AS90:AT90"/>
    <mergeCell ref="AV90:AW90"/>
    <mergeCell ref="AZ90:BA90"/>
    <mergeCell ref="AV83:AW83"/>
    <mergeCell ref="AZ83:BA83"/>
    <mergeCell ref="BC83:BD83"/>
    <mergeCell ref="BG83:BH83"/>
    <mergeCell ref="BJ83:BK83"/>
    <mergeCell ref="L90:M90"/>
    <mergeCell ref="R90:S90"/>
    <mergeCell ref="U90:V90"/>
    <mergeCell ref="Y90:Z90"/>
    <mergeCell ref="AB90:AC90"/>
    <mergeCell ref="BJ77:BK77"/>
    <mergeCell ref="L83:M83"/>
    <mergeCell ref="R83:S83"/>
    <mergeCell ref="U83:V83"/>
    <mergeCell ref="Y83:Z83"/>
    <mergeCell ref="AB83:AC83"/>
    <mergeCell ref="AF83:AG83"/>
    <mergeCell ref="AL83:AM83"/>
    <mergeCell ref="AO83:AP83"/>
    <mergeCell ref="AS83:AT83"/>
    <mergeCell ref="AO77:AP77"/>
    <mergeCell ref="AS77:AT77"/>
    <mergeCell ref="AV77:AW77"/>
    <mergeCell ref="AZ77:BA77"/>
    <mergeCell ref="BC77:BD77"/>
    <mergeCell ref="BG77:BH77"/>
    <mergeCell ref="BC75:BD75"/>
    <mergeCell ref="BG75:BH75"/>
    <mergeCell ref="BJ75:BK75"/>
    <mergeCell ref="L77:M77"/>
    <mergeCell ref="R77:S77"/>
    <mergeCell ref="U77:V77"/>
    <mergeCell ref="Y77:Z77"/>
    <mergeCell ref="AB77:AC77"/>
    <mergeCell ref="AF77:AG77"/>
    <mergeCell ref="AL77:AM77"/>
    <mergeCell ref="AF75:AG75"/>
    <mergeCell ref="AL75:AM75"/>
    <mergeCell ref="AO75:AP75"/>
    <mergeCell ref="AS75:AT75"/>
    <mergeCell ref="AV75:AW75"/>
    <mergeCell ref="AZ75:BA75"/>
    <mergeCell ref="AV74:AW74"/>
    <mergeCell ref="AZ74:BA74"/>
    <mergeCell ref="BC74:BD74"/>
    <mergeCell ref="BG74:BH74"/>
    <mergeCell ref="BJ74:BK74"/>
    <mergeCell ref="L75:M75"/>
    <mergeCell ref="R75:S75"/>
    <mergeCell ref="U75:V75"/>
    <mergeCell ref="Y75:Z75"/>
    <mergeCell ref="AB75:AC75"/>
    <mergeCell ref="BP5:BP6"/>
    <mergeCell ref="L74:M74"/>
    <mergeCell ref="R74:S74"/>
    <mergeCell ref="U74:V74"/>
    <mergeCell ref="Y74:Z74"/>
    <mergeCell ref="AB74:AC74"/>
    <mergeCell ref="AF74:AG74"/>
    <mergeCell ref="AL74:AM74"/>
    <mergeCell ref="AO74:AP74"/>
    <mergeCell ref="AS74:AT74"/>
    <mergeCell ref="BE5:BE6"/>
    <mergeCell ref="BF5:BI5"/>
    <mergeCell ref="BJ5:BJ6"/>
    <mergeCell ref="BK5:BK6"/>
    <mergeCell ref="BL5:BL6"/>
    <mergeCell ref="BM5:BO5"/>
    <mergeCell ref="AV5:AV6"/>
    <mergeCell ref="AW5:AW6"/>
    <mergeCell ref="AX5:AX6"/>
    <mergeCell ref="AY5:BB5"/>
    <mergeCell ref="BC5:BC6"/>
    <mergeCell ref="BD5:BD6"/>
    <mergeCell ref="AJ5:AJ6"/>
    <mergeCell ref="AK5:AN5"/>
    <mergeCell ref="AO5:AO6"/>
    <mergeCell ref="AP5:AP6"/>
    <mergeCell ref="AQ5:AQ6"/>
    <mergeCell ref="AR5:AU5"/>
    <mergeCell ref="AO4:AU4"/>
    <mergeCell ref="AV4:BB4"/>
    <mergeCell ref="BC4:BI4"/>
    <mergeCell ref="BJ4:BO4"/>
    <mergeCell ref="O5:O6"/>
    <mergeCell ref="P5:P6"/>
    <mergeCell ref="Q5:T5"/>
    <mergeCell ref="U5:U6"/>
    <mergeCell ref="V5:V6"/>
    <mergeCell ref="W5:W6"/>
    <mergeCell ref="AO3:AU3"/>
    <mergeCell ref="AV3:BB3"/>
    <mergeCell ref="BC3:BI3"/>
    <mergeCell ref="BJ3:BO3"/>
    <mergeCell ref="J4:J6"/>
    <mergeCell ref="K4:N4"/>
    <mergeCell ref="O4:T4"/>
    <mergeCell ref="U4:AA4"/>
    <mergeCell ref="AB4:AH4"/>
    <mergeCell ref="AI4:AN4"/>
    <mergeCell ref="O3:T3"/>
    <mergeCell ref="U3:AA3"/>
    <mergeCell ref="AB3:AH3"/>
    <mergeCell ref="AI3:AN3"/>
    <mergeCell ref="X5:AA5"/>
    <mergeCell ref="AB5:AB6"/>
    <mergeCell ref="AC5:AC6"/>
    <mergeCell ref="AD5:AD6"/>
    <mergeCell ref="AE5:AH5"/>
    <mergeCell ref="AI5:AI6"/>
    <mergeCell ref="AB2:AN2"/>
    <mergeCell ref="AO2:BB2"/>
    <mergeCell ref="BC2:BO2"/>
    <mergeCell ref="G3:G6"/>
    <mergeCell ref="H3:H6"/>
    <mergeCell ref="J3:N3"/>
    <mergeCell ref="K5:K6"/>
    <mergeCell ref="L5:L6"/>
    <mergeCell ref="M5:M6"/>
    <mergeCell ref="N5:N6"/>
    <mergeCell ref="F3:F6"/>
    <mergeCell ref="A1:A6"/>
    <mergeCell ref="B1:B6"/>
    <mergeCell ref="C1:F2"/>
    <mergeCell ref="G1:N2"/>
    <mergeCell ref="O1:BP1"/>
    <mergeCell ref="C3:C6"/>
    <mergeCell ref="D3:D6"/>
    <mergeCell ref="E3:E6"/>
    <mergeCell ref="O2:AA2"/>
    <mergeCell ref="L76:M76"/>
    <mergeCell ref="R76:S76"/>
    <mergeCell ref="U76:V76"/>
    <mergeCell ref="Y76:Z76"/>
    <mergeCell ref="AB76:AC76"/>
    <mergeCell ref="AF76:AG76"/>
    <mergeCell ref="AL76:AM76"/>
    <mergeCell ref="AO76:AP76"/>
    <mergeCell ref="AS76:AT76"/>
    <mergeCell ref="AV76:AW76"/>
    <mergeCell ref="AZ76:BA76"/>
    <mergeCell ref="BC76:BD76"/>
    <mergeCell ref="BJ96:BK96"/>
    <mergeCell ref="BG76:BH76"/>
    <mergeCell ref="BJ76:BK76"/>
    <mergeCell ref="L96:M96"/>
    <mergeCell ref="R96:S96"/>
    <mergeCell ref="U96:V96"/>
    <mergeCell ref="Y96:Z96"/>
    <mergeCell ref="AB96:AC96"/>
    <mergeCell ref="AF96:AG96"/>
    <mergeCell ref="AL96:AM96"/>
    <mergeCell ref="AF103:AG103"/>
    <mergeCell ref="AS96:AT96"/>
    <mergeCell ref="AV96:AW96"/>
    <mergeCell ref="AZ96:BA96"/>
    <mergeCell ref="BC96:BD96"/>
    <mergeCell ref="BG96:BH96"/>
    <mergeCell ref="AO96:AP96"/>
    <mergeCell ref="AO97:AP97"/>
    <mergeCell ref="AS97:AT97"/>
    <mergeCell ref="AV97:AW97"/>
    <mergeCell ref="AO103:AP103"/>
    <mergeCell ref="AS103:AT103"/>
    <mergeCell ref="AV103:AW103"/>
    <mergeCell ref="AZ103:BA103"/>
    <mergeCell ref="BC103:BD103"/>
    <mergeCell ref="L103:M103"/>
    <mergeCell ref="R103:S103"/>
    <mergeCell ref="U103:V103"/>
    <mergeCell ref="Y103:Z103"/>
    <mergeCell ref="AB103:AC103"/>
    <mergeCell ref="BG103:BH103"/>
    <mergeCell ref="BJ103:BK103"/>
    <mergeCell ref="L104:M104"/>
    <mergeCell ref="R104:S104"/>
    <mergeCell ref="U104:V104"/>
    <mergeCell ref="Y104:Z104"/>
    <mergeCell ref="AB104:AC104"/>
    <mergeCell ref="AF104:AG104"/>
    <mergeCell ref="AL104:AM104"/>
    <mergeCell ref="AL103:AM103"/>
    <mergeCell ref="AO104:AP104"/>
    <mergeCell ref="AS104:AT104"/>
    <mergeCell ref="AV104:AW104"/>
    <mergeCell ref="AZ104:BA104"/>
    <mergeCell ref="BC104:BD104"/>
    <mergeCell ref="BG104:BH104"/>
    <mergeCell ref="O126:AA126"/>
    <mergeCell ref="BJ104:BK104"/>
    <mergeCell ref="L105:M105"/>
    <mergeCell ref="R105:S105"/>
    <mergeCell ref="U105:V105"/>
    <mergeCell ref="Y105:Z105"/>
    <mergeCell ref="AB105:AC105"/>
    <mergeCell ref="AF105:AG105"/>
    <mergeCell ref="AL105:AM105"/>
    <mergeCell ref="AO105:AP105"/>
    <mergeCell ref="AB128:AN128"/>
    <mergeCell ref="AO128:BB128"/>
    <mergeCell ref="BC128:BO128"/>
    <mergeCell ref="AV105:AW105"/>
    <mergeCell ref="AZ105:BA105"/>
    <mergeCell ref="BC105:BD105"/>
    <mergeCell ref="BG105:BH105"/>
    <mergeCell ref="BJ105:BK105"/>
    <mergeCell ref="AS105:AT105"/>
    <mergeCell ref="AL106:AM10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A1" sqref="A1"/>
    </sheetView>
  </sheetViews>
  <sheetFormatPr defaultColWidth="14.66015625" defaultRowHeight="13.5" customHeight="1"/>
  <cols>
    <col min="1" max="1" width="0" style="7" hidden="1" customWidth="1"/>
    <col min="2" max="2" width="4.16015625" style="7" customWidth="1"/>
    <col min="3" max="3" width="13.33203125" style="7" customWidth="1"/>
    <col min="4" max="4" width="24.16015625" style="7" customWidth="1"/>
    <col min="5" max="5" width="13.33203125" style="7" customWidth="1"/>
    <col min="6" max="6" width="0" style="7" hidden="1" customWidth="1"/>
    <col min="7" max="7" width="5.33203125" style="7" customWidth="1"/>
    <col min="8" max="8" width="75" style="7" customWidth="1"/>
    <col min="9" max="16384" width="14.66015625" style="7" customWidth="1"/>
  </cols>
  <sheetData>
    <row r="1" spans="1:8" ht="37.5" customHeight="1">
      <c r="A1" s="6"/>
      <c r="B1" s="58" t="s">
        <v>2</v>
      </c>
      <c r="C1" s="58" t="s">
        <v>139</v>
      </c>
      <c r="D1" s="58" t="s">
        <v>140</v>
      </c>
      <c r="E1" s="58" t="s">
        <v>141</v>
      </c>
      <c r="F1" s="58"/>
      <c r="G1" s="295" t="s">
        <v>142</v>
      </c>
      <c r="H1" s="295"/>
    </row>
    <row r="2" spans="1:8" ht="14.25" customHeight="1">
      <c r="A2" s="50"/>
      <c r="B2" s="296" t="s">
        <v>10</v>
      </c>
      <c r="C2" s="297"/>
      <c r="D2" s="298"/>
      <c r="E2" s="299"/>
      <c r="F2" s="54"/>
      <c r="G2" s="53"/>
      <c r="H2" s="55"/>
    </row>
    <row r="3" spans="1:8" ht="14.25" customHeight="1">
      <c r="A3" s="51"/>
      <c r="B3" s="296"/>
      <c r="C3" s="297"/>
      <c r="D3" s="298"/>
      <c r="E3" s="299"/>
      <c r="F3" s="56"/>
      <c r="G3" s="8"/>
      <c r="H3" s="57"/>
    </row>
    <row r="4" spans="1:8" ht="14.25" customHeight="1">
      <c r="A4" s="51"/>
      <c r="B4" s="296"/>
      <c r="C4" s="297"/>
      <c r="D4" s="298"/>
      <c r="E4" s="299"/>
      <c r="F4" s="56"/>
      <c r="G4" s="8"/>
      <c r="H4" s="57"/>
    </row>
    <row r="5" spans="1:8" ht="14.25" customHeight="1">
      <c r="A5" s="51"/>
      <c r="B5" s="296"/>
      <c r="C5" s="297"/>
      <c r="D5" s="298"/>
      <c r="E5" s="299"/>
      <c r="F5" s="56"/>
      <c r="G5" s="8"/>
      <c r="H5" s="57"/>
    </row>
    <row r="6" spans="1:8" ht="14.25" customHeight="1">
      <c r="A6" s="51"/>
      <c r="B6" s="296"/>
      <c r="C6" s="297"/>
      <c r="D6" s="298"/>
      <c r="E6" s="299"/>
      <c r="F6" s="56"/>
      <c r="G6" s="8"/>
      <c r="H6" s="57"/>
    </row>
    <row r="7" spans="1:8" ht="14.25" customHeight="1">
      <c r="A7" s="51"/>
      <c r="B7" s="296"/>
      <c r="C7" s="297"/>
      <c r="D7" s="298"/>
      <c r="E7" s="299"/>
      <c r="F7" s="56"/>
      <c r="G7" s="8"/>
      <c r="H7" s="57"/>
    </row>
    <row r="8" spans="1:8" ht="14.25" customHeight="1">
      <c r="A8" s="51"/>
      <c r="B8" s="296"/>
      <c r="C8" s="297"/>
      <c r="D8" s="298"/>
      <c r="E8" s="299"/>
      <c r="F8" s="56"/>
      <c r="G8" s="8"/>
      <c r="H8" s="57"/>
    </row>
    <row r="9" spans="1:8" ht="14.25" customHeight="1">
      <c r="A9" s="51"/>
      <c r="B9" s="296"/>
      <c r="C9" s="297"/>
      <c r="D9" s="298"/>
      <c r="E9" s="299"/>
      <c r="F9" s="56"/>
      <c r="G9" s="8"/>
      <c r="H9" s="57"/>
    </row>
    <row r="10" spans="1:8" ht="14.25" customHeight="1">
      <c r="A10" s="51"/>
      <c r="B10" s="296"/>
      <c r="C10" s="297"/>
      <c r="D10" s="298"/>
      <c r="E10" s="299"/>
      <c r="F10" s="56"/>
      <c r="G10" s="8"/>
      <c r="H10" s="57"/>
    </row>
    <row r="11" spans="1:8" ht="14.25" customHeight="1">
      <c r="A11" s="52"/>
      <c r="B11" s="296"/>
      <c r="C11" s="297"/>
      <c r="D11" s="298"/>
      <c r="E11" s="299"/>
      <c r="F11" s="54"/>
      <c r="G11" s="53"/>
      <c r="H11" s="55"/>
    </row>
    <row r="12" spans="1:8" ht="14.25" customHeight="1">
      <c r="A12" s="50"/>
      <c r="B12" s="296" t="s">
        <v>13</v>
      </c>
      <c r="C12" s="297"/>
      <c r="D12" s="298"/>
      <c r="E12" s="299"/>
      <c r="F12" s="54"/>
      <c r="G12" s="53"/>
      <c r="H12" s="55"/>
    </row>
    <row r="13" spans="1:8" ht="14.25" customHeight="1">
      <c r="A13" s="51"/>
      <c r="B13" s="296"/>
      <c r="C13" s="297"/>
      <c r="D13" s="298"/>
      <c r="E13" s="299"/>
      <c r="F13" s="56"/>
      <c r="G13" s="8"/>
      <c r="H13" s="57"/>
    </row>
    <row r="14" spans="1:8" ht="14.25" customHeight="1">
      <c r="A14" s="51"/>
      <c r="B14" s="296"/>
      <c r="C14" s="297"/>
      <c r="D14" s="298"/>
      <c r="E14" s="299"/>
      <c r="F14" s="56"/>
      <c r="G14" s="8"/>
      <c r="H14" s="57"/>
    </row>
    <row r="15" spans="1:8" ht="14.25" customHeight="1">
      <c r="A15" s="51"/>
      <c r="B15" s="296"/>
      <c r="C15" s="297"/>
      <c r="D15" s="298"/>
      <c r="E15" s="299"/>
      <c r="F15" s="56"/>
      <c r="G15" s="8"/>
      <c r="H15" s="57"/>
    </row>
    <row r="16" spans="1:8" ht="14.25" customHeight="1">
      <c r="A16" s="51"/>
      <c r="B16" s="296"/>
      <c r="C16" s="297"/>
      <c r="D16" s="298"/>
      <c r="E16" s="299"/>
      <c r="F16" s="56"/>
      <c r="G16" s="8"/>
      <c r="H16" s="57"/>
    </row>
    <row r="17" spans="1:8" ht="14.25" customHeight="1">
      <c r="A17" s="51"/>
      <c r="B17" s="296"/>
      <c r="C17" s="297"/>
      <c r="D17" s="298"/>
      <c r="E17" s="299"/>
      <c r="F17" s="56"/>
      <c r="G17" s="8"/>
      <c r="H17" s="57"/>
    </row>
    <row r="18" spans="1:8" ht="14.25" customHeight="1">
      <c r="A18" s="51"/>
      <c r="B18" s="296"/>
      <c r="C18" s="297"/>
      <c r="D18" s="298"/>
      <c r="E18" s="299"/>
      <c r="F18" s="56"/>
      <c r="G18" s="8"/>
      <c r="H18" s="57"/>
    </row>
    <row r="19" spans="1:8" ht="14.25" customHeight="1">
      <c r="A19" s="51"/>
      <c r="B19" s="296"/>
      <c r="C19" s="297"/>
      <c r="D19" s="298"/>
      <c r="E19" s="299"/>
      <c r="F19" s="56"/>
      <c r="G19" s="8"/>
      <c r="H19" s="57"/>
    </row>
    <row r="20" spans="1:8" ht="14.25" customHeight="1">
      <c r="A20" s="51"/>
      <c r="B20" s="296"/>
      <c r="C20" s="297"/>
      <c r="D20" s="298"/>
      <c r="E20" s="299"/>
      <c r="F20" s="56"/>
      <c r="G20" s="8"/>
      <c r="H20" s="57"/>
    </row>
    <row r="21" spans="1:8" ht="14.25" customHeight="1">
      <c r="A21" s="52"/>
      <c r="B21" s="296"/>
      <c r="C21" s="297"/>
      <c r="D21" s="298"/>
      <c r="E21" s="299"/>
      <c r="F21" s="54"/>
      <c r="G21" s="53"/>
      <c r="H21" s="55"/>
    </row>
    <row r="22" spans="1:8" ht="14.25" customHeight="1">
      <c r="A22" s="50"/>
      <c r="B22" s="296" t="s">
        <v>18</v>
      </c>
      <c r="C22" s="297"/>
      <c r="D22" s="298"/>
      <c r="E22" s="299"/>
      <c r="F22" s="54"/>
      <c r="G22" s="53"/>
      <c r="H22" s="55"/>
    </row>
    <row r="23" spans="1:8" ht="14.25" customHeight="1">
      <c r="A23" s="51"/>
      <c r="B23" s="296"/>
      <c r="C23" s="297"/>
      <c r="D23" s="298"/>
      <c r="E23" s="299"/>
      <c r="F23" s="56"/>
      <c r="G23" s="8"/>
      <c r="H23" s="57"/>
    </row>
    <row r="24" spans="1:8" ht="14.25" customHeight="1">
      <c r="A24" s="51"/>
      <c r="B24" s="296"/>
      <c r="C24" s="297"/>
      <c r="D24" s="298"/>
      <c r="E24" s="299"/>
      <c r="F24" s="56"/>
      <c r="G24" s="8"/>
      <c r="H24" s="57"/>
    </row>
    <row r="25" spans="1:8" ht="14.25" customHeight="1">
      <c r="A25" s="51"/>
      <c r="B25" s="296"/>
      <c r="C25" s="297"/>
      <c r="D25" s="298"/>
      <c r="E25" s="299"/>
      <c r="F25" s="56"/>
      <c r="G25" s="8"/>
      <c r="H25" s="57"/>
    </row>
    <row r="26" spans="1:8" ht="14.25" customHeight="1">
      <c r="A26" s="51"/>
      <c r="B26" s="296"/>
      <c r="C26" s="297"/>
      <c r="D26" s="298"/>
      <c r="E26" s="299"/>
      <c r="F26" s="56"/>
      <c r="G26" s="8"/>
      <c r="H26" s="57"/>
    </row>
    <row r="27" spans="1:8" ht="14.25" customHeight="1">
      <c r="A27" s="51"/>
      <c r="B27" s="296"/>
      <c r="C27" s="297"/>
      <c r="D27" s="298"/>
      <c r="E27" s="299"/>
      <c r="F27" s="56"/>
      <c r="G27" s="8"/>
      <c r="H27" s="57"/>
    </row>
    <row r="28" spans="1:8" ht="14.25" customHeight="1">
      <c r="A28" s="51"/>
      <c r="B28" s="296"/>
      <c r="C28" s="297"/>
      <c r="D28" s="298"/>
      <c r="E28" s="299"/>
      <c r="F28" s="56"/>
      <c r="G28" s="8"/>
      <c r="H28" s="57"/>
    </row>
    <row r="29" spans="1:8" ht="14.25" customHeight="1">
      <c r="A29" s="51"/>
      <c r="B29" s="296"/>
      <c r="C29" s="297"/>
      <c r="D29" s="298"/>
      <c r="E29" s="299"/>
      <c r="F29" s="56"/>
      <c r="G29" s="8"/>
      <c r="H29" s="57"/>
    </row>
    <row r="30" spans="1:8" ht="14.25" customHeight="1">
      <c r="A30" s="51"/>
      <c r="B30" s="296"/>
      <c r="C30" s="297"/>
      <c r="D30" s="298"/>
      <c r="E30" s="299"/>
      <c r="F30" s="56"/>
      <c r="G30" s="8"/>
      <c r="H30" s="57"/>
    </row>
    <row r="31" spans="1:8" ht="14.25" customHeight="1">
      <c r="A31" s="52"/>
      <c r="B31" s="296"/>
      <c r="C31" s="297"/>
      <c r="D31" s="298"/>
      <c r="E31" s="299"/>
      <c r="F31" s="54"/>
      <c r="G31" s="53"/>
      <c r="H31" s="55"/>
    </row>
    <row r="32" spans="1:8" ht="14.25" customHeight="1">
      <c r="A32" s="50"/>
      <c r="B32" s="296" t="s">
        <v>22</v>
      </c>
      <c r="C32" s="297"/>
      <c r="D32" s="298"/>
      <c r="E32" s="299"/>
      <c r="F32" s="54"/>
      <c r="G32" s="53"/>
      <c r="H32" s="55"/>
    </row>
    <row r="33" spans="1:8" ht="14.25" customHeight="1">
      <c r="A33" s="51"/>
      <c r="B33" s="296"/>
      <c r="C33" s="297"/>
      <c r="D33" s="298"/>
      <c r="E33" s="299"/>
      <c r="F33" s="56"/>
      <c r="G33" s="8"/>
      <c r="H33" s="57"/>
    </row>
    <row r="34" spans="1:8" ht="14.25" customHeight="1">
      <c r="A34" s="51"/>
      <c r="B34" s="296"/>
      <c r="C34" s="297"/>
      <c r="D34" s="298"/>
      <c r="E34" s="299"/>
      <c r="F34" s="56"/>
      <c r="G34" s="8"/>
      <c r="H34" s="57"/>
    </row>
    <row r="35" spans="1:8" ht="14.25" customHeight="1">
      <c r="A35" s="51"/>
      <c r="B35" s="296"/>
      <c r="C35" s="297"/>
      <c r="D35" s="298"/>
      <c r="E35" s="299"/>
      <c r="F35" s="56"/>
      <c r="G35" s="8"/>
      <c r="H35" s="57"/>
    </row>
    <row r="36" spans="1:8" ht="14.25" customHeight="1">
      <c r="A36" s="51"/>
      <c r="B36" s="296"/>
      <c r="C36" s="297"/>
      <c r="D36" s="298"/>
      <c r="E36" s="299"/>
      <c r="F36" s="56"/>
      <c r="G36" s="8"/>
      <c r="H36" s="57"/>
    </row>
    <row r="37" spans="1:8" ht="14.25" customHeight="1">
      <c r="A37" s="51"/>
      <c r="B37" s="296"/>
      <c r="C37" s="297"/>
      <c r="D37" s="298"/>
      <c r="E37" s="299"/>
      <c r="F37" s="56"/>
      <c r="G37" s="8"/>
      <c r="H37" s="57"/>
    </row>
    <row r="38" spans="1:8" ht="14.25" customHeight="1">
      <c r="A38" s="51"/>
      <c r="B38" s="296"/>
      <c r="C38" s="297"/>
      <c r="D38" s="298"/>
      <c r="E38" s="299"/>
      <c r="F38" s="56"/>
      <c r="G38" s="8"/>
      <c r="H38" s="57"/>
    </row>
    <row r="39" spans="1:8" ht="14.25" customHeight="1">
      <c r="A39" s="51"/>
      <c r="B39" s="296"/>
      <c r="C39" s="297"/>
      <c r="D39" s="298"/>
      <c r="E39" s="299"/>
      <c r="F39" s="56"/>
      <c r="G39" s="8"/>
      <c r="H39" s="57"/>
    </row>
    <row r="40" spans="1:8" ht="14.25" customHeight="1">
      <c r="A40" s="51"/>
      <c r="B40" s="296"/>
      <c r="C40" s="297"/>
      <c r="D40" s="298"/>
      <c r="E40" s="299"/>
      <c r="F40" s="56"/>
      <c r="G40" s="8"/>
      <c r="H40" s="57"/>
    </row>
    <row r="41" spans="1:8" ht="14.25" customHeight="1">
      <c r="A41" s="52"/>
      <c r="B41" s="296"/>
      <c r="C41" s="297"/>
      <c r="D41" s="298"/>
      <c r="E41" s="299"/>
      <c r="F41" s="54"/>
      <c r="G41" s="53"/>
      <c r="H41" s="55"/>
    </row>
    <row r="42" spans="1:8" ht="14.25" customHeight="1">
      <c r="A42" s="50"/>
      <c r="B42" s="296" t="s">
        <v>25</v>
      </c>
      <c r="C42" s="297"/>
      <c r="D42" s="298"/>
      <c r="E42" s="299"/>
      <c r="F42" s="54"/>
      <c r="G42" s="53"/>
      <c r="H42" s="55"/>
    </row>
    <row r="43" spans="1:8" ht="14.25" customHeight="1">
      <c r="A43" s="51"/>
      <c r="B43" s="296"/>
      <c r="C43" s="297"/>
      <c r="D43" s="298"/>
      <c r="E43" s="299"/>
      <c r="F43" s="56"/>
      <c r="G43" s="8"/>
      <c r="H43" s="57"/>
    </row>
    <row r="44" spans="1:8" ht="14.25" customHeight="1">
      <c r="A44" s="51"/>
      <c r="B44" s="296"/>
      <c r="C44" s="297"/>
      <c r="D44" s="298"/>
      <c r="E44" s="299"/>
      <c r="F44" s="56"/>
      <c r="G44" s="8"/>
      <c r="H44" s="57"/>
    </row>
    <row r="45" spans="1:8" ht="14.25" customHeight="1">
      <c r="A45" s="51"/>
      <c r="B45" s="296"/>
      <c r="C45" s="297"/>
      <c r="D45" s="298"/>
      <c r="E45" s="299"/>
      <c r="F45" s="56"/>
      <c r="G45" s="8"/>
      <c r="H45" s="57"/>
    </row>
    <row r="46" spans="1:8" ht="14.25" customHeight="1">
      <c r="A46" s="51"/>
      <c r="B46" s="296"/>
      <c r="C46" s="297"/>
      <c r="D46" s="298"/>
      <c r="E46" s="299"/>
      <c r="F46" s="56"/>
      <c r="G46" s="8"/>
      <c r="H46" s="57"/>
    </row>
    <row r="47" spans="1:8" ht="14.25" customHeight="1">
      <c r="A47" s="51"/>
      <c r="B47" s="296"/>
      <c r="C47" s="297"/>
      <c r="D47" s="298"/>
      <c r="E47" s="299"/>
      <c r="F47" s="56"/>
      <c r="G47" s="8"/>
      <c r="H47" s="57"/>
    </row>
    <row r="48" spans="1:8" ht="14.25" customHeight="1">
      <c r="A48" s="51"/>
      <c r="B48" s="296"/>
      <c r="C48" s="297"/>
      <c r="D48" s="298"/>
      <c r="E48" s="299"/>
      <c r="F48" s="56"/>
      <c r="G48" s="8"/>
      <c r="H48" s="57"/>
    </row>
    <row r="49" spans="1:8" ht="14.25" customHeight="1">
      <c r="A49" s="51"/>
      <c r="B49" s="296"/>
      <c r="C49" s="297"/>
      <c r="D49" s="298"/>
      <c r="E49" s="299"/>
      <c r="F49" s="56"/>
      <c r="G49" s="8"/>
      <c r="H49" s="57"/>
    </row>
    <row r="50" spans="1:8" ht="14.25" customHeight="1">
      <c r="A50" s="51"/>
      <c r="B50" s="296"/>
      <c r="C50" s="297"/>
      <c r="D50" s="298"/>
      <c r="E50" s="299"/>
      <c r="F50" s="56"/>
      <c r="G50" s="8"/>
      <c r="H50" s="57"/>
    </row>
    <row r="51" spans="1:8" ht="14.25" customHeight="1">
      <c r="A51" s="52"/>
      <c r="B51" s="296"/>
      <c r="C51" s="297"/>
      <c r="D51" s="298"/>
      <c r="E51" s="299"/>
      <c r="F51" s="54"/>
      <c r="G51" s="53"/>
      <c r="H51" s="55"/>
    </row>
    <row r="52" spans="1:8" ht="14.25" customHeight="1">
      <c r="A52" s="50"/>
      <c r="B52" s="296" t="s">
        <v>20</v>
      </c>
      <c r="C52" s="297"/>
      <c r="D52" s="298"/>
      <c r="E52" s="299"/>
      <c r="F52" s="54"/>
      <c r="G52" s="53"/>
      <c r="H52" s="55"/>
    </row>
    <row r="53" spans="1:8" ht="14.25" customHeight="1">
      <c r="A53" s="51"/>
      <c r="B53" s="296"/>
      <c r="C53" s="297"/>
      <c r="D53" s="298"/>
      <c r="E53" s="299"/>
      <c r="F53" s="56"/>
      <c r="G53" s="8"/>
      <c r="H53" s="57"/>
    </row>
    <row r="54" spans="1:8" ht="14.25" customHeight="1">
      <c r="A54" s="51"/>
      <c r="B54" s="296"/>
      <c r="C54" s="297"/>
      <c r="D54" s="298"/>
      <c r="E54" s="299"/>
      <c r="F54" s="56"/>
      <c r="G54" s="8"/>
      <c r="H54" s="57"/>
    </row>
    <row r="55" spans="1:8" ht="14.25" customHeight="1">
      <c r="A55" s="51"/>
      <c r="B55" s="296"/>
      <c r="C55" s="297"/>
      <c r="D55" s="298"/>
      <c r="E55" s="299"/>
      <c r="F55" s="56"/>
      <c r="G55" s="8"/>
      <c r="H55" s="57"/>
    </row>
    <row r="56" spans="1:8" ht="14.25" customHeight="1">
      <c r="A56" s="51"/>
      <c r="B56" s="296"/>
      <c r="C56" s="297"/>
      <c r="D56" s="298"/>
      <c r="E56" s="299"/>
      <c r="F56" s="56"/>
      <c r="G56" s="8"/>
      <c r="H56" s="57"/>
    </row>
    <row r="57" spans="1:8" ht="14.25" customHeight="1">
      <c r="A57" s="51"/>
      <c r="B57" s="296"/>
      <c r="C57" s="297"/>
      <c r="D57" s="298"/>
      <c r="E57" s="299"/>
      <c r="F57" s="56"/>
      <c r="G57" s="8"/>
      <c r="H57" s="57"/>
    </row>
    <row r="58" spans="1:8" ht="14.25" customHeight="1">
      <c r="A58" s="51"/>
      <c r="B58" s="296"/>
      <c r="C58" s="297"/>
      <c r="D58" s="298"/>
      <c r="E58" s="299"/>
      <c r="F58" s="56"/>
      <c r="G58" s="8"/>
      <c r="H58" s="57"/>
    </row>
    <row r="59" spans="1:8" ht="14.25" customHeight="1">
      <c r="A59" s="51"/>
      <c r="B59" s="296"/>
      <c r="C59" s="297"/>
      <c r="D59" s="298"/>
      <c r="E59" s="299"/>
      <c r="F59" s="56"/>
      <c r="G59" s="8"/>
      <c r="H59" s="57"/>
    </row>
    <row r="60" spans="1:8" ht="14.25" customHeight="1">
      <c r="A60" s="51"/>
      <c r="B60" s="296"/>
      <c r="C60" s="297"/>
      <c r="D60" s="298"/>
      <c r="E60" s="299"/>
      <c r="F60" s="56"/>
      <c r="G60" s="8"/>
      <c r="H60" s="57"/>
    </row>
    <row r="61" spans="1:8" ht="14.25" customHeight="1">
      <c r="A61" s="52"/>
      <c r="B61" s="296"/>
      <c r="C61" s="297"/>
      <c r="D61" s="298"/>
      <c r="E61" s="299"/>
      <c r="F61" s="54"/>
      <c r="G61" s="53"/>
      <c r="H61" s="55"/>
    </row>
    <row r="62" spans="1:8" ht="14.25" customHeight="1">
      <c r="A62" s="50"/>
      <c r="B62" s="296" t="s">
        <v>8</v>
      </c>
      <c r="C62" s="297"/>
      <c r="D62" s="298"/>
      <c r="E62" s="299"/>
      <c r="F62" s="54"/>
      <c r="G62" s="53"/>
      <c r="H62" s="55"/>
    </row>
    <row r="63" spans="1:8" ht="14.25" customHeight="1">
      <c r="A63" s="51"/>
      <c r="B63" s="296"/>
      <c r="C63" s="297"/>
      <c r="D63" s="298"/>
      <c r="E63" s="299"/>
      <c r="F63" s="56"/>
      <c r="G63" s="8"/>
      <c r="H63" s="57"/>
    </row>
    <row r="64" spans="1:8" ht="14.25" customHeight="1">
      <c r="A64" s="51"/>
      <c r="B64" s="296"/>
      <c r="C64" s="297"/>
      <c r="D64" s="298"/>
      <c r="E64" s="299"/>
      <c r="F64" s="56"/>
      <c r="G64" s="8"/>
      <c r="H64" s="57"/>
    </row>
    <row r="65" spans="1:8" ht="14.25" customHeight="1">
      <c r="A65" s="51"/>
      <c r="B65" s="296"/>
      <c r="C65" s="297"/>
      <c r="D65" s="298"/>
      <c r="E65" s="299"/>
      <c r="F65" s="56"/>
      <c r="G65" s="8"/>
      <c r="H65" s="57"/>
    </row>
    <row r="66" spans="1:8" ht="14.25" customHeight="1">
      <c r="A66" s="51"/>
      <c r="B66" s="296"/>
      <c r="C66" s="297"/>
      <c r="D66" s="298"/>
      <c r="E66" s="299"/>
      <c r="F66" s="56"/>
      <c r="G66" s="8"/>
      <c r="H66" s="57"/>
    </row>
    <row r="67" spans="1:8" ht="14.25" customHeight="1">
      <c r="A67" s="51"/>
      <c r="B67" s="296"/>
      <c r="C67" s="297"/>
      <c r="D67" s="298"/>
      <c r="E67" s="299"/>
      <c r="F67" s="56"/>
      <c r="G67" s="8"/>
      <c r="H67" s="57"/>
    </row>
    <row r="68" spans="1:8" ht="14.25" customHeight="1">
      <c r="A68" s="51"/>
      <c r="B68" s="296"/>
      <c r="C68" s="297"/>
      <c r="D68" s="298"/>
      <c r="E68" s="299"/>
      <c r="F68" s="56"/>
      <c r="G68" s="8"/>
      <c r="H68" s="57"/>
    </row>
    <row r="69" spans="1:8" ht="14.25" customHeight="1">
      <c r="A69" s="51"/>
      <c r="B69" s="296"/>
      <c r="C69" s="297"/>
      <c r="D69" s="298"/>
      <c r="E69" s="299"/>
      <c r="F69" s="56"/>
      <c r="G69" s="8"/>
      <c r="H69" s="57"/>
    </row>
    <row r="70" spans="1:8" ht="14.25" customHeight="1">
      <c r="A70" s="51"/>
      <c r="B70" s="296"/>
      <c r="C70" s="297"/>
      <c r="D70" s="298"/>
      <c r="E70" s="299"/>
      <c r="F70" s="56"/>
      <c r="G70" s="8"/>
      <c r="H70" s="57"/>
    </row>
    <row r="71" spans="1:8" ht="14.25" customHeight="1">
      <c r="A71" s="52"/>
      <c r="B71" s="296"/>
      <c r="C71" s="297"/>
      <c r="D71" s="298"/>
      <c r="E71" s="299"/>
      <c r="F71" s="54"/>
      <c r="G71" s="53"/>
      <c r="H71" s="55"/>
    </row>
    <row r="72" spans="1:8" ht="14.25" customHeight="1">
      <c r="A72" s="50"/>
      <c r="B72" s="296" t="s">
        <v>32</v>
      </c>
      <c r="C72" s="297"/>
      <c r="D72" s="298"/>
      <c r="E72" s="299"/>
      <c r="F72" s="54"/>
      <c r="G72" s="53"/>
      <c r="H72" s="55"/>
    </row>
    <row r="73" spans="1:8" ht="14.25" customHeight="1">
      <c r="A73" s="51"/>
      <c r="B73" s="296"/>
      <c r="C73" s="297"/>
      <c r="D73" s="298"/>
      <c r="E73" s="299"/>
      <c r="F73" s="56"/>
      <c r="G73" s="8"/>
      <c r="H73" s="57"/>
    </row>
    <row r="74" spans="1:8" ht="14.25" customHeight="1">
      <c r="A74" s="51"/>
      <c r="B74" s="296"/>
      <c r="C74" s="297"/>
      <c r="D74" s="298"/>
      <c r="E74" s="299"/>
      <c r="F74" s="56"/>
      <c r="G74" s="8"/>
      <c r="H74" s="57"/>
    </row>
    <row r="75" spans="1:8" ht="14.25" customHeight="1">
      <c r="A75" s="51"/>
      <c r="B75" s="296"/>
      <c r="C75" s="297"/>
      <c r="D75" s="298"/>
      <c r="E75" s="299"/>
      <c r="F75" s="56"/>
      <c r="G75" s="8"/>
      <c r="H75" s="57"/>
    </row>
    <row r="76" spans="1:8" ht="14.25" customHeight="1">
      <c r="A76" s="51"/>
      <c r="B76" s="296"/>
      <c r="C76" s="297"/>
      <c r="D76" s="298"/>
      <c r="E76" s="299"/>
      <c r="F76" s="56"/>
      <c r="G76" s="8"/>
      <c r="H76" s="57"/>
    </row>
    <row r="77" spans="1:8" ht="14.25" customHeight="1">
      <c r="A77" s="51"/>
      <c r="B77" s="296"/>
      <c r="C77" s="297"/>
      <c r="D77" s="298"/>
      <c r="E77" s="299"/>
      <c r="F77" s="56"/>
      <c r="G77" s="8"/>
      <c r="H77" s="57"/>
    </row>
    <row r="78" spans="1:8" ht="14.25" customHeight="1">
      <c r="A78" s="51"/>
      <c r="B78" s="296"/>
      <c r="C78" s="297"/>
      <c r="D78" s="298"/>
      <c r="E78" s="299"/>
      <c r="F78" s="56"/>
      <c r="G78" s="8"/>
      <c r="H78" s="57"/>
    </row>
    <row r="79" spans="1:8" ht="14.25" customHeight="1">
      <c r="A79" s="51"/>
      <c r="B79" s="296"/>
      <c r="C79" s="297"/>
      <c r="D79" s="298"/>
      <c r="E79" s="299"/>
      <c r="F79" s="56"/>
      <c r="G79" s="8"/>
      <c r="H79" s="57"/>
    </row>
    <row r="80" spans="1:8" ht="14.25" customHeight="1">
      <c r="A80" s="51"/>
      <c r="B80" s="296"/>
      <c r="C80" s="297"/>
      <c r="D80" s="298"/>
      <c r="E80" s="299"/>
      <c r="F80" s="56"/>
      <c r="G80" s="8"/>
      <c r="H80" s="57"/>
    </row>
    <row r="81" spans="1:8" ht="14.25" customHeight="1">
      <c r="A81" s="52"/>
      <c r="B81" s="296"/>
      <c r="C81" s="297"/>
      <c r="D81" s="298"/>
      <c r="E81" s="299"/>
      <c r="F81" s="54"/>
      <c r="G81" s="53"/>
      <c r="H81" s="55"/>
    </row>
    <row r="82" spans="1:8" ht="14.25" customHeight="1">
      <c r="A82" s="50"/>
      <c r="B82" s="296" t="s">
        <v>35</v>
      </c>
      <c r="C82" s="297"/>
      <c r="D82" s="298"/>
      <c r="E82" s="299"/>
      <c r="F82" s="54"/>
      <c r="G82" s="53"/>
      <c r="H82" s="55"/>
    </row>
    <row r="83" spans="1:8" ht="14.25" customHeight="1">
      <c r="A83" s="51"/>
      <c r="B83" s="296"/>
      <c r="C83" s="297"/>
      <c r="D83" s="298"/>
      <c r="E83" s="299"/>
      <c r="F83" s="56"/>
      <c r="G83" s="8"/>
      <c r="H83" s="57"/>
    </row>
    <row r="84" spans="1:8" ht="14.25" customHeight="1">
      <c r="A84" s="51"/>
      <c r="B84" s="296"/>
      <c r="C84" s="297"/>
      <c r="D84" s="298"/>
      <c r="E84" s="299"/>
      <c r="F84" s="56"/>
      <c r="G84" s="8"/>
      <c r="H84" s="57"/>
    </row>
    <row r="85" spans="1:8" ht="14.25" customHeight="1">
      <c r="A85" s="51"/>
      <c r="B85" s="296"/>
      <c r="C85" s="297"/>
      <c r="D85" s="298"/>
      <c r="E85" s="299"/>
      <c r="F85" s="56"/>
      <c r="G85" s="8"/>
      <c r="H85" s="57"/>
    </row>
    <row r="86" spans="1:8" ht="14.25" customHeight="1">
      <c r="A86" s="51"/>
      <c r="B86" s="296"/>
      <c r="C86" s="297"/>
      <c r="D86" s="298"/>
      <c r="E86" s="299"/>
      <c r="F86" s="56"/>
      <c r="G86" s="8"/>
      <c r="H86" s="57"/>
    </row>
    <row r="87" spans="1:8" ht="14.25" customHeight="1">
      <c r="A87" s="51"/>
      <c r="B87" s="296"/>
      <c r="C87" s="297"/>
      <c r="D87" s="298"/>
      <c r="E87" s="299"/>
      <c r="F87" s="56"/>
      <c r="G87" s="8"/>
      <c r="H87" s="57"/>
    </row>
    <row r="88" spans="1:8" ht="14.25" customHeight="1">
      <c r="A88" s="51"/>
      <c r="B88" s="296"/>
      <c r="C88" s="297"/>
      <c r="D88" s="298"/>
      <c r="E88" s="299"/>
      <c r="F88" s="56"/>
      <c r="G88" s="8"/>
      <c r="H88" s="57"/>
    </row>
    <row r="89" spans="1:8" ht="14.25" customHeight="1">
      <c r="A89" s="51"/>
      <c r="B89" s="296"/>
      <c r="C89" s="297"/>
      <c r="D89" s="298"/>
      <c r="E89" s="299"/>
      <c r="F89" s="56"/>
      <c r="G89" s="8"/>
      <c r="H89" s="57"/>
    </row>
    <row r="90" spans="1:8" ht="14.25" customHeight="1">
      <c r="A90" s="51"/>
      <c r="B90" s="296"/>
      <c r="C90" s="297"/>
      <c r="D90" s="298"/>
      <c r="E90" s="299"/>
      <c r="F90" s="56"/>
      <c r="G90" s="8"/>
      <c r="H90" s="57"/>
    </row>
    <row r="91" spans="1:8" ht="14.25" customHeight="1">
      <c r="A91" s="52"/>
      <c r="B91" s="296"/>
      <c r="C91" s="297"/>
      <c r="D91" s="298"/>
      <c r="E91" s="299"/>
      <c r="F91" s="54"/>
      <c r="G91" s="53"/>
      <c r="H91" s="55"/>
    </row>
    <row r="92" spans="1:8" ht="14.25" customHeight="1">
      <c r="A92" s="50"/>
      <c r="B92" s="296" t="s">
        <v>38</v>
      </c>
      <c r="C92" s="297"/>
      <c r="D92" s="298"/>
      <c r="E92" s="299"/>
      <c r="F92" s="54"/>
      <c r="G92" s="53"/>
      <c r="H92" s="55"/>
    </row>
    <row r="93" spans="1:8" ht="14.25" customHeight="1">
      <c r="A93" s="51"/>
      <c r="B93" s="296"/>
      <c r="C93" s="297"/>
      <c r="D93" s="298"/>
      <c r="E93" s="299"/>
      <c r="F93" s="56"/>
      <c r="G93" s="8"/>
      <c r="H93" s="57"/>
    </row>
    <row r="94" spans="1:8" ht="14.25" customHeight="1">
      <c r="A94" s="51"/>
      <c r="B94" s="296"/>
      <c r="C94" s="297"/>
      <c r="D94" s="298"/>
      <c r="E94" s="299"/>
      <c r="F94" s="56"/>
      <c r="G94" s="8"/>
      <c r="H94" s="57"/>
    </row>
    <row r="95" spans="1:8" ht="14.25" customHeight="1">
      <c r="A95" s="51"/>
      <c r="B95" s="296"/>
      <c r="C95" s="297"/>
      <c r="D95" s="298"/>
      <c r="E95" s="299"/>
      <c r="F95" s="56"/>
      <c r="G95" s="8"/>
      <c r="H95" s="57"/>
    </row>
    <row r="96" spans="1:8" ht="14.25" customHeight="1">
      <c r="A96" s="51"/>
      <c r="B96" s="296"/>
      <c r="C96" s="297"/>
      <c r="D96" s="298"/>
      <c r="E96" s="299"/>
      <c r="F96" s="56"/>
      <c r="G96" s="8"/>
      <c r="H96" s="57"/>
    </row>
    <row r="97" spans="1:8" ht="14.25" customHeight="1">
      <c r="A97" s="51"/>
      <c r="B97" s="296"/>
      <c r="C97" s="297"/>
      <c r="D97" s="298"/>
      <c r="E97" s="299"/>
      <c r="F97" s="56"/>
      <c r="G97" s="8"/>
      <c r="H97" s="57"/>
    </row>
    <row r="98" spans="1:8" ht="14.25" customHeight="1">
      <c r="A98" s="51"/>
      <c r="B98" s="296"/>
      <c r="C98" s="297"/>
      <c r="D98" s="298"/>
      <c r="E98" s="299"/>
      <c r="F98" s="56"/>
      <c r="G98" s="8"/>
      <c r="H98" s="57"/>
    </row>
    <row r="99" spans="1:8" ht="14.25" customHeight="1">
      <c r="A99" s="51"/>
      <c r="B99" s="296"/>
      <c r="C99" s="297"/>
      <c r="D99" s="298"/>
      <c r="E99" s="299"/>
      <c r="F99" s="56"/>
      <c r="G99" s="8"/>
      <c r="H99" s="57"/>
    </row>
    <row r="100" spans="1:8" ht="14.25" customHeight="1">
      <c r="A100" s="51"/>
      <c r="B100" s="296"/>
      <c r="C100" s="297"/>
      <c r="D100" s="298"/>
      <c r="E100" s="299"/>
      <c r="F100" s="56"/>
      <c r="G100" s="8"/>
      <c r="H100" s="57"/>
    </row>
    <row r="101" spans="1:8" ht="14.25" customHeight="1">
      <c r="A101" s="52"/>
      <c r="B101" s="296"/>
      <c r="C101" s="297"/>
      <c r="D101" s="298"/>
      <c r="E101" s="299"/>
      <c r="F101" s="54"/>
      <c r="G101" s="53"/>
      <c r="H101" s="55"/>
    </row>
    <row r="102" spans="1:8" ht="14.25" customHeight="1">
      <c r="A102" s="50"/>
      <c r="B102" s="296" t="s">
        <v>43</v>
      </c>
      <c r="C102" s="297"/>
      <c r="D102" s="298"/>
      <c r="E102" s="299"/>
      <c r="F102" s="54"/>
      <c r="G102" s="53"/>
      <c r="H102" s="55"/>
    </row>
    <row r="103" spans="1:8" ht="14.25" customHeight="1">
      <c r="A103" s="51"/>
      <c r="B103" s="296"/>
      <c r="C103" s="297"/>
      <c r="D103" s="298"/>
      <c r="E103" s="299"/>
      <c r="F103" s="56"/>
      <c r="G103" s="8"/>
      <c r="H103" s="57"/>
    </row>
    <row r="104" spans="1:8" ht="14.25" customHeight="1">
      <c r="A104" s="51"/>
      <c r="B104" s="296"/>
      <c r="C104" s="297"/>
      <c r="D104" s="298"/>
      <c r="E104" s="299"/>
      <c r="F104" s="56"/>
      <c r="G104" s="8"/>
      <c r="H104" s="57"/>
    </row>
    <row r="105" spans="1:8" ht="14.25" customHeight="1">
      <c r="A105" s="51"/>
      <c r="B105" s="296"/>
      <c r="C105" s="297"/>
      <c r="D105" s="298"/>
      <c r="E105" s="299"/>
      <c r="F105" s="56"/>
      <c r="G105" s="8"/>
      <c r="H105" s="57"/>
    </row>
    <row r="106" spans="1:8" ht="14.25" customHeight="1">
      <c r="A106" s="51"/>
      <c r="B106" s="296"/>
      <c r="C106" s="297"/>
      <c r="D106" s="298"/>
      <c r="E106" s="299"/>
      <c r="F106" s="56"/>
      <c r="G106" s="8"/>
      <c r="H106" s="57"/>
    </row>
    <row r="107" spans="1:8" ht="14.25" customHeight="1">
      <c r="A107" s="51"/>
      <c r="B107" s="296"/>
      <c r="C107" s="297"/>
      <c r="D107" s="298"/>
      <c r="E107" s="299"/>
      <c r="F107" s="56"/>
      <c r="G107" s="8"/>
      <c r="H107" s="57"/>
    </row>
    <row r="108" spans="1:8" ht="14.25" customHeight="1">
      <c r="A108" s="51"/>
      <c r="B108" s="296"/>
      <c r="C108" s="297"/>
      <c r="D108" s="298"/>
      <c r="E108" s="299"/>
      <c r="F108" s="56"/>
      <c r="G108" s="8"/>
      <c r="H108" s="57"/>
    </row>
    <row r="109" spans="1:8" ht="14.25" customHeight="1">
      <c r="A109" s="51"/>
      <c r="B109" s="296"/>
      <c r="C109" s="297"/>
      <c r="D109" s="298"/>
      <c r="E109" s="299"/>
      <c r="F109" s="56"/>
      <c r="G109" s="8"/>
      <c r="H109" s="57"/>
    </row>
    <row r="110" spans="1:8" ht="14.25" customHeight="1">
      <c r="A110" s="51"/>
      <c r="B110" s="296"/>
      <c r="C110" s="297"/>
      <c r="D110" s="298"/>
      <c r="E110" s="299"/>
      <c r="F110" s="56"/>
      <c r="G110" s="8"/>
      <c r="H110" s="57"/>
    </row>
    <row r="111" spans="1:8" ht="14.25" customHeight="1">
      <c r="A111" s="52"/>
      <c r="B111" s="296"/>
      <c r="C111" s="297"/>
      <c r="D111" s="298"/>
      <c r="E111" s="299"/>
      <c r="F111" s="54"/>
      <c r="G111" s="53"/>
      <c r="H111" s="55"/>
    </row>
    <row r="112" spans="1:8" ht="14.25" customHeight="1">
      <c r="A112" s="50"/>
      <c r="B112" s="296" t="s">
        <v>46</v>
      </c>
      <c r="C112" s="297"/>
      <c r="D112" s="298"/>
      <c r="E112" s="299"/>
      <c r="F112" s="54"/>
      <c r="G112" s="53"/>
      <c r="H112" s="55"/>
    </row>
    <row r="113" spans="1:8" ht="14.25" customHeight="1">
      <c r="A113" s="51"/>
      <c r="B113" s="296"/>
      <c r="C113" s="297"/>
      <c r="D113" s="298"/>
      <c r="E113" s="299"/>
      <c r="F113" s="56"/>
      <c r="G113" s="8"/>
      <c r="H113" s="57"/>
    </row>
    <row r="114" spans="1:8" ht="14.25" customHeight="1">
      <c r="A114" s="51"/>
      <c r="B114" s="296"/>
      <c r="C114" s="297"/>
      <c r="D114" s="298"/>
      <c r="E114" s="299"/>
      <c r="F114" s="56"/>
      <c r="G114" s="8"/>
      <c r="H114" s="57"/>
    </row>
    <row r="115" spans="1:8" ht="14.25" customHeight="1">
      <c r="A115" s="51"/>
      <c r="B115" s="296"/>
      <c r="C115" s="297"/>
      <c r="D115" s="298"/>
      <c r="E115" s="299"/>
      <c r="F115" s="56"/>
      <c r="G115" s="8"/>
      <c r="H115" s="57"/>
    </row>
    <row r="116" spans="1:8" ht="14.25" customHeight="1">
      <c r="A116" s="51"/>
      <c r="B116" s="296"/>
      <c r="C116" s="297"/>
      <c r="D116" s="298"/>
      <c r="E116" s="299"/>
      <c r="F116" s="56"/>
      <c r="G116" s="8"/>
      <c r="H116" s="57"/>
    </row>
    <row r="117" spans="1:8" ht="14.25" customHeight="1">
      <c r="A117" s="51"/>
      <c r="B117" s="296"/>
      <c r="C117" s="297"/>
      <c r="D117" s="298"/>
      <c r="E117" s="299"/>
      <c r="F117" s="56"/>
      <c r="G117" s="8"/>
      <c r="H117" s="57"/>
    </row>
    <row r="118" spans="1:8" ht="14.25" customHeight="1">
      <c r="A118" s="51"/>
      <c r="B118" s="296"/>
      <c r="C118" s="297"/>
      <c r="D118" s="298"/>
      <c r="E118" s="299"/>
      <c r="F118" s="56"/>
      <c r="G118" s="8"/>
      <c r="H118" s="57"/>
    </row>
    <row r="119" spans="1:8" ht="14.25" customHeight="1">
      <c r="A119" s="51"/>
      <c r="B119" s="296"/>
      <c r="C119" s="297"/>
      <c r="D119" s="298"/>
      <c r="E119" s="299"/>
      <c r="F119" s="56"/>
      <c r="G119" s="8"/>
      <c r="H119" s="57"/>
    </row>
    <row r="120" spans="1:8" ht="14.25" customHeight="1">
      <c r="A120" s="51"/>
      <c r="B120" s="296"/>
      <c r="C120" s="297"/>
      <c r="D120" s="298"/>
      <c r="E120" s="299"/>
      <c r="F120" s="56"/>
      <c r="G120" s="8"/>
      <c r="H120" s="57"/>
    </row>
    <row r="121" spans="1:8" ht="14.25" customHeight="1">
      <c r="A121" s="52"/>
      <c r="B121" s="296"/>
      <c r="C121" s="297"/>
      <c r="D121" s="298"/>
      <c r="E121" s="299"/>
      <c r="F121" s="54"/>
      <c r="G121" s="53"/>
      <c r="H121" s="55"/>
    </row>
    <row r="122" spans="1:8" ht="14.25" customHeight="1">
      <c r="A122" s="50"/>
      <c r="B122" s="296" t="s">
        <v>49</v>
      </c>
      <c r="C122" s="297"/>
      <c r="D122" s="298"/>
      <c r="E122" s="299"/>
      <c r="F122" s="54"/>
      <c r="G122" s="53"/>
      <c r="H122" s="55"/>
    </row>
    <row r="123" spans="1:8" ht="14.25" customHeight="1">
      <c r="A123" s="51"/>
      <c r="B123" s="296"/>
      <c r="C123" s="297"/>
      <c r="D123" s="298"/>
      <c r="E123" s="299"/>
      <c r="F123" s="56"/>
      <c r="G123" s="8"/>
      <c r="H123" s="57"/>
    </row>
    <row r="124" spans="1:8" ht="14.25" customHeight="1">
      <c r="A124" s="51"/>
      <c r="B124" s="296"/>
      <c r="C124" s="297"/>
      <c r="D124" s="298"/>
      <c r="E124" s="299"/>
      <c r="F124" s="56"/>
      <c r="G124" s="8"/>
      <c r="H124" s="57"/>
    </row>
    <row r="125" spans="1:8" ht="14.25" customHeight="1">
      <c r="A125" s="51"/>
      <c r="B125" s="296"/>
      <c r="C125" s="297"/>
      <c r="D125" s="298"/>
      <c r="E125" s="299"/>
      <c r="F125" s="56"/>
      <c r="G125" s="8"/>
      <c r="H125" s="57"/>
    </row>
    <row r="126" spans="1:8" ht="14.25" customHeight="1">
      <c r="A126" s="51"/>
      <c r="B126" s="296"/>
      <c r="C126" s="297"/>
      <c r="D126" s="298"/>
      <c r="E126" s="299"/>
      <c r="F126" s="56"/>
      <c r="G126" s="8"/>
      <c r="H126" s="57"/>
    </row>
    <row r="127" spans="1:8" ht="14.25" customHeight="1">
      <c r="A127" s="51"/>
      <c r="B127" s="296"/>
      <c r="C127" s="297"/>
      <c r="D127" s="298"/>
      <c r="E127" s="299"/>
      <c r="F127" s="56"/>
      <c r="G127" s="8"/>
      <c r="H127" s="57"/>
    </row>
    <row r="128" spans="1:8" ht="14.25" customHeight="1">
      <c r="A128" s="51"/>
      <c r="B128" s="296"/>
      <c r="C128" s="297"/>
      <c r="D128" s="298"/>
      <c r="E128" s="299"/>
      <c r="F128" s="56"/>
      <c r="G128" s="8"/>
      <c r="H128" s="57"/>
    </row>
    <row r="129" spans="1:8" ht="14.25" customHeight="1">
      <c r="A129" s="51"/>
      <c r="B129" s="296"/>
      <c r="C129" s="297"/>
      <c r="D129" s="298"/>
      <c r="E129" s="299"/>
      <c r="F129" s="56"/>
      <c r="G129" s="8"/>
      <c r="H129" s="57"/>
    </row>
    <row r="130" spans="1:8" ht="14.25" customHeight="1">
      <c r="A130" s="51"/>
      <c r="B130" s="296"/>
      <c r="C130" s="297"/>
      <c r="D130" s="298"/>
      <c r="E130" s="299"/>
      <c r="F130" s="56"/>
      <c r="G130" s="8"/>
      <c r="H130" s="57"/>
    </row>
    <row r="131" spans="1:8" ht="14.25" customHeight="1">
      <c r="A131" s="52"/>
      <c r="B131" s="296"/>
      <c r="C131" s="297"/>
      <c r="D131" s="298"/>
      <c r="E131" s="299"/>
      <c r="F131" s="54"/>
      <c r="G131" s="53"/>
      <c r="H131" s="55"/>
    </row>
    <row r="132" spans="1:8" ht="14.25" customHeight="1">
      <c r="A132" s="50"/>
      <c r="B132" s="296" t="s">
        <v>52</v>
      </c>
      <c r="C132" s="297"/>
      <c r="D132" s="298"/>
      <c r="E132" s="299"/>
      <c r="F132" s="54"/>
      <c r="G132" s="53"/>
      <c r="H132" s="55"/>
    </row>
    <row r="133" spans="1:8" ht="14.25" customHeight="1">
      <c r="A133" s="51"/>
      <c r="B133" s="296"/>
      <c r="C133" s="297"/>
      <c r="D133" s="298"/>
      <c r="E133" s="299"/>
      <c r="F133" s="56"/>
      <c r="G133" s="8"/>
      <c r="H133" s="57"/>
    </row>
    <row r="134" spans="1:8" ht="14.25" customHeight="1">
      <c r="A134" s="51"/>
      <c r="B134" s="296"/>
      <c r="C134" s="297"/>
      <c r="D134" s="298"/>
      <c r="E134" s="299"/>
      <c r="F134" s="56"/>
      <c r="G134" s="8"/>
      <c r="H134" s="57"/>
    </row>
    <row r="135" spans="1:8" ht="14.25" customHeight="1">
      <c r="A135" s="51"/>
      <c r="B135" s="296"/>
      <c r="C135" s="297"/>
      <c r="D135" s="298"/>
      <c r="E135" s="299"/>
      <c r="F135" s="56"/>
      <c r="G135" s="8"/>
      <c r="H135" s="57"/>
    </row>
    <row r="136" spans="1:8" ht="14.25" customHeight="1">
      <c r="A136" s="51"/>
      <c r="B136" s="296"/>
      <c r="C136" s="297"/>
      <c r="D136" s="298"/>
      <c r="E136" s="299"/>
      <c r="F136" s="56"/>
      <c r="G136" s="8"/>
      <c r="H136" s="57"/>
    </row>
    <row r="137" spans="1:8" ht="14.25" customHeight="1">
      <c r="A137" s="51"/>
      <c r="B137" s="296"/>
      <c r="C137" s="297"/>
      <c r="D137" s="298"/>
      <c r="E137" s="299"/>
      <c r="F137" s="56"/>
      <c r="G137" s="8"/>
      <c r="H137" s="57"/>
    </row>
    <row r="138" spans="1:8" ht="14.25" customHeight="1">
      <c r="A138" s="51"/>
      <c r="B138" s="296"/>
      <c r="C138" s="297"/>
      <c r="D138" s="298"/>
      <c r="E138" s="299"/>
      <c r="F138" s="56"/>
      <c r="G138" s="8"/>
      <c r="H138" s="57"/>
    </row>
    <row r="139" spans="1:8" ht="14.25" customHeight="1">
      <c r="A139" s="51"/>
      <c r="B139" s="296"/>
      <c r="C139" s="297"/>
      <c r="D139" s="298"/>
      <c r="E139" s="299"/>
      <c r="F139" s="56"/>
      <c r="G139" s="8"/>
      <c r="H139" s="57"/>
    </row>
    <row r="140" spans="1:8" ht="14.25" customHeight="1">
      <c r="A140" s="51"/>
      <c r="B140" s="296"/>
      <c r="C140" s="297"/>
      <c r="D140" s="298"/>
      <c r="E140" s="299"/>
      <c r="F140" s="56"/>
      <c r="G140" s="8"/>
      <c r="H140" s="57"/>
    </row>
    <row r="141" spans="1:8" ht="14.25" customHeight="1">
      <c r="A141" s="52"/>
      <c r="B141" s="296"/>
      <c r="C141" s="297"/>
      <c r="D141" s="298"/>
      <c r="E141" s="299"/>
      <c r="F141" s="54"/>
      <c r="G141" s="53"/>
      <c r="H141" s="55"/>
    </row>
    <row r="142" spans="1:8" ht="14.25" customHeight="1">
      <c r="A142" s="50"/>
      <c r="B142" s="296" t="s">
        <v>55</v>
      </c>
      <c r="C142" s="297"/>
      <c r="D142" s="298"/>
      <c r="E142" s="299"/>
      <c r="F142" s="54"/>
      <c r="G142" s="53"/>
      <c r="H142" s="55"/>
    </row>
    <row r="143" spans="1:8" ht="14.25" customHeight="1">
      <c r="A143" s="51"/>
      <c r="B143" s="296"/>
      <c r="C143" s="297"/>
      <c r="D143" s="298"/>
      <c r="E143" s="299"/>
      <c r="F143" s="56"/>
      <c r="G143" s="8"/>
      <c r="H143" s="57"/>
    </row>
    <row r="144" spans="1:8" ht="14.25" customHeight="1">
      <c r="A144" s="51"/>
      <c r="B144" s="296"/>
      <c r="C144" s="297"/>
      <c r="D144" s="298"/>
      <c r="E144" s="299"/>
      <c r="F144" s="56"/>
      <c r="G144" s="8"/>
      <c r="H144" s="57"/>
    </row>
    <row r="145" spans="1:8" ht="14.25" customHeight="1">
      <c r="A145" s="51"/>
      <c r="B145" s="296"/>
      <c r="C145" s="297"/>
      <c r="D145" s="298"/>
      <c r="E145" s="299"/>
      <c r="F145" s="56"/>
      <c r="G145" s="8"/>
      <c r="H145" s="57"/>
    </row>
    <row r="146" spans="1:8" ht="14.25" customHeight="1">
      <c r="A146" s="51"/>
      <c r="B146" s="296"/>
      <c r="C146" s="297"/>
      <c r="D146" s="298"/>
      <c r="E146" s="299"/>
      <c r="F146" s="56"/>
      <c r="G146" s="8"/>
      <c r="H146" s="57"/>
    </row>
    <row r="147" spans="1:8" ht="14.25" customHeight="1">
      <c r="A147" s="51"/>
      <c r="B147" s="296"/>
      <c r="C147" s="297"/>
      <c r="D147" s="298"/>
      <c r="E147" s="299"/>
      <c r="F147" s="56"/>
      <c r="G147" s="8"/>
      <c r="H147" s="57"/>
    </row>
    <row r="148" spans="1:8" ht="14.25" customHeight="1">
      <c r="A148" s="51"/>
      <c r="B148" s="296"/>
      <c r="C148" s="297"/>
      <c r="D148" s="298"/>
      <c r="E148" s="299"/>
      <c r="F148" s="56"/>
      <c r="G148" s="8"/>
      <c r="H148" s="57"/>
    </row>
    <row r="149" spans="1:8" ht="14.25" customHeight="1">
      <c r="A149" s="51"/>
      <c r="B149" s="296"/>
      <c r="C149" s="297"/>
      <c r="D149" s="298"/>
      <c r="E149" s="299"/>
      <c r="F149" s="56"/>
      <c r="G149" s="8"/>
      <c r="H149" s="57"/>
    </row>
    <row r="150" spans="1:8" ht="14.25" customHeight="1">
      <c r="A150" s="51"/>
      <c r="B150" s="296"/>
      <c r="C150" s="297"/>
      <c r="D150" s="298"/>
      <c r="E150" s="299"/>
      <c r="F150" s="56"/>
      <c r="G150" s="8"/>
      <c r="H150" s="57"/>
    </row>
    <row r="151" spans="1:8" ht="14.25" customHeight="1">
      <c r="A151" s="52"/>
      <c r="B151" s="296"/>
      <c r="C151" s="297"/>
      <c r="D151" s="298"/>
      <c r="E151" s="299"/>
      <c r="F151" s="54"/>
      <c r="G151" s="53"/>
      <c r="H151" s="55"/>
    </row>
    <row r="152" spans="1:8" ht="14.25" customHeight="1">
      <c r="A152" s="50"/>
      <c r="B152" s="296" t="s">
        <v>58</v>
      </c>
      <c r="C152" s="297"/>
      <c r="D152" s="298"/>
      <c r="E152" s="299"/>
      <c r="F152" s="54"/>
      <c r="G152" s="53"/>
      <c r="H152" s="55"/>
    </row>
    <row r="153" spans="1:8" ht="14.25" customHeight="1">
      <c r="A153" s="51"/>
      <c r="B153" s="296"/>
      <c r="C153" s="297"/>
      <c r="D153" s="298"/>
      <c r="E153" s="299"/>
      <c r="F153" s="56"/>
      <c r="G153" s="8"/>
      <c r="H153" s="57"/>
    </row>
    <row r="154" spans="1:8" ht="14.25" customHeight="1">
      <c r="A154" s="51"/>
      <c r="B154" s="296"/>
      <c r="C154" s="297"/>
      <c r="D154" s="298"/>
      <c r="E154" s="299"/>
      <c r="F154" s="56"/>
      <c r="G154" s="8"/>
      <c r="H154" s="57"/>
    </row>
    <row r="155" spans="1:8" ht="14.25" customHeight="1">
      <c r="A155" s="51"/>
      <c r="B155" s="296"/>
      <c r="C155" s="297"/>
      <c r="D155" s="298"/>
      <c r="E155" s="299"/>
      <c r="F155" s="56"/>
      <c r="G155" s="8"/>
      <c r="H155" s="57"/>
    </row>
    <row r="156" spans="1:8" ht="14.25" customHeight="1">
      <c r="A156" s="51"/>
      <c r="B156" s="296"/>
      <c r="C156" s="297"/>
      <c r="D156" s="298"/>
      <c r="E156" s="299"/>
      <c r="F156" s="56"/>
      <c r="G156" s="8"/>
      <c r="H156" s="57"/>
    </row>
    <row r="157" spans="1:8" ht="14.25" customHeight="1">
      <c r="A157" s="51"/>
      <c r="B157" s="296"/>
      <c r="C157" s="297"/>
      <c r="D157" s="298"/>
      <c r="E157" s="299"/>
      <c r="F157" s="56"/>
      <c r="G157" s="8"/>
      <c r="H157" s="57"/>
    </row>
    <row r="158" spans="1:8" ht="14.25" customHeight="1">
      <c r="A158" s="51"/>
      <c r="B158" s="296"/>
      <c r="C158" s="297"/>
      <c r="D158" s="298"/>
      <c r="E158" s="299"/>
      <c r="F158" s="56"/>
      <c r="G158" s="8"/>
      <c r="H158" s="57"/>
    </row>
    <row r="159" spans="1:8" ht="14.25" customHeight="1">
      <c r="A159" s="51"/>
      <c r="B159" s="296"/>
      <c r="C159" s="297"/>
      <c r="D159" s="298"/>
      <c r="E159" s="299"/>
      <c r="F159" s="56"/>
      <c r="G159" s="8"/>
      <c r="H159" s="57"/>
    </row>
    <row r="160" spans="1:8" ht="14.25" customHeight="1">
      <c r="A160" s="51"/>
      <c r="B160" s="296"/>
      <c r="C160" s="297"/>
      <c r="D160" s="298"/>
      <c r="E160" s="299"/>
      <c r="F160" s="56"/>
      <c r="G160" s="8"/>
      <c r="H160" s="57"/>
    </row>
    <row r="161" spans="1:8" ht="14.25" customHeight="1">
      <c r="A161" s="52"/>
      <c r="B161" s="296"/>
      <c r="C161" s="297"/>
      <c r="D161" s="298"/>
      <c r="E161" s="299"/>
      <c r="F161" s="54"/>
      <c r="G161" s="53"/>
      <c r="H161" s="55"/>
    </row>
    <row r="162" spans="1:8" ht="14.25" customHeight="1">
      <c r="A162" s="50"/>
      <c r="B162" s="296" t="s">
        <v>61</v>
      </c>
      <c r="C162" s="297"/>
      <c r="D162" s="298"/>
      <c r="E162" s="299"/>
      <c r="F162" s="54"/>
      <c r="G162" s="53"/>
      <c r="H162" s="55"/>
    </row>
    <row r="163" spans="1:8" ht="14.25" customHeight="1">
      <c r="A163" s="51"/>
      <c r="B163" s="296"/>
      <c r="C163" s="297"/>
      <c r="D163" s="298"/>
      <c r="E163" s="299"/>
      <c r="F163" s="56"/>
      <c r="G163" s="8"/>
      <c r="H163" s="57"/>
    </row>
    <row r="164" spans="1:8" ht="14.25" customHeight="1">
      <c r="A164" s="51"/>
      <c r="B164" s="296"/>
      <c r="C164" s="297"/>
      <c r="D164" s="298"/>
      <c r="E164" s="299"/>
      <c r="F164" s="56"/>
      <c r="G164" s="8"/>
      <c r="H164" s="57"/>
    </row>
    <row r="165" spans="1:8" ht="14.25" customHeight="1">
      <c r="A165" s="51"/>
      <c r="B165" s="296"/>
      <c r="C165" s="297"/>
      <c r="D165" s="298"/>
      <c r="E165" s="299"/>
      <c r="F165" s="56"/>
      <c r="G165" s="8"/>
      <c r="H165" s="57"/>
    </row>
    <row r="166" spans="1:8" ht="14.25" customHeight="1">
      <c r="A166" s="51"/>
      <c r="B166" s="296"/>
      <c r="C166" s="297"/>
      <c r="D166" s="298"/>
      <c r="E166" s="299"/>
      <c r="F166" s="56"/>
      <c r="G166" s="8"/>
      <c r="H166" s="57"/>
    </row>
    <row r="167" spans="1:8" ht="14.25" customHeight="1">
      <c r="A167" s="51"/>
      <c r="B167" s="296"/>
      <c r="C167" s="297"/>
      <c r="D167" s="298"/>
      <c r="E167" s="299"/>
      <c r="F167" s="56"/>
      <c r="G167" s="8"/>
      <c r="H167" s="57"/>
    </row>
    <row r="168" spans="1:8" ht="14.25" customHeight="1">
      <c r="A168" s="51"/>
      <c r="B168" s="296"/>
      <c r="C168" s="297"/>
      <c r="D168" s="298"/>
      <c r="E168" s="299"/>
      <c r="F168" s="56"/>
      <c r="G168" s="8"/>
      <c r="H168" s="57"/>
    </row>
    <row r="169" spans="1:8" ht="14.25" customHeight="1">
      <c r="A169" s="51"/>
      <c r="B169" s="296"/>
      <c r="C169" s="297"/>
      <c r="D169" s="298"/>
      <c r="E169" s="299"/>
      <c r="F169" s="56"/>
      <c r="G169" s="8"/>
      <c r="H169" s="57"/>
    </row>
    <row r="170" spans="1:8" ht="14.25" customHeight="1">
      <c r="A170" s="51"/>
      <c r="B170" s="296"/>
      <c r="C170" s="297"/>
      <c r="D170" s="298"/>
      <c r="E170" s="299"/>
      <c r="F170" s="56"/>
      <c r="G170" s="8"/>
      <c r="H170" s="57"/>
    </row>
    <row r="171" spans="1:8" ht="14.25" customHeight="1">
      <c r="A171" s="52"/>
      <c r="B171" s="296"/>
      <c r="C171" s="297"/>
      <c r="D171" s="298"/>
      <c r="E171" s="299"/>
      <c r="F171" s="54"/>
      <c r="G171" s="53"/>
      <c r="H171" s="55"/>
    </row>
    <row r="172" spans="1:8" ht="14.25" customHeight="1">
      <c r="A172" s="50"/>
      <c r="B172" s="296" t="s">
        <v>64</v>
      </c>
      <c r="C172" s="297"/>
      <c r="D172" s="298"/>
      <c r="E172" s="299"/>
      <c r="F172" s="54"/>
      <c r="G172" s="53"/>
      <c r="H172" s="55"/>
    </row>
    <row r="173" spans="1:8" ht="14.25" customHeight="1">
      <c r="A173" s="51"/>
      <c r="B173" s="296"/>
      <c r="C173" s="297"/>
      <c r="D173" s="298"/>
      <c r="E173" s="299"/>
      <c r="F173" s="56"/>
      <c r="G173" s="8"/>
      <c r="H173" s="57"/>
    </row>
    <row r="174" spans="1:8" ht="14.25" customHeight="1">
      <c r="A174" s="51"/>
      <c r="B174" s="296"/>
      <c r="C174" s="297"/>
      <c r="D174" s="298"/>
      <c r="E174" s="299"/>
      <c r="F174" s="56"/>
      <c r="G174" s="8"/>
      <c r="H174" s="57"/>
    </row>
    <row r="175" spans="1:8" ht="14.25" customHeight="1">
      <c r="A175" s="51"/>
      <c r="B175" s="296"/>
      <c r="C175" s="297"/>
      <c r="D175" s="298"/>
      <c r="E175" s="299"/>
      <c r="F175" s="56"/>
      <c r="G175" s="8"/>
      <c r="H175" s="57"/>
    </row>
    <row r="176" spans="1:8" ht="14.25" customHeight="1">
      <c r="A176" s="51"/>
      <c r="B176" s="296"/>
      <c r="C176" s="297"/>
      <c r="D176" s="298"/>
      <c r="E176" s="299"/>
      <c r="F176" s="56"/>
      <c r="G176" s="8"/>
      <c r="H176" s="57"/>
    </row>
    <row r="177" spans="1:8" ht="14.25" customHeight="1">
      <c r="A177" s="51"/>
      <c r="B177" s="296"/>
      <c r="C177" s="297"/>
      <c r="D177" s="298"/>
      <c r="E177" s="299"/>
      <c r="F177" s="56"/>
      <c r="G177" s="8"/>
      <c r="H177" s="57"/>
    </row>
    <row r="178" spans="1:8" ht="14.25" customHeight="1">
      <c r="A178" s="51"/>
      <c r="B178" s="296"/>
      <c r="C178" s="297"/>
      <c r="D178" s="298"/>
      <c r="E178" s="299"/>
      <c r="F178" s="56"/>
      <c r="G178" s="8"/>
      <c r="H178" s="57"/>
    </row>
    <row r="179" spans="1:8" ht="14.25" customHeight="1">
      <c r="A179" s="51"/>
      <c r="B179" s="296"/>
      <c r="C179" s="297"/>
      <c r="D179" s="298"/>
      <c r="E179" s="299"/>
      <c r="F179" s="56"/>
      <c r="G179" s="8"/>
      <c r="H179" s="57"/>
    </row>
    <row r="180" spans="1:8" ht="14.25" customHeight="1">
      <c r="A180" s="51"/>
      <c r="B180" s="296"/>
      <c r="C180" s="297"/>
      <c r="D180" s="298"/>
      <c r="E180" s="299"/>
      <c r="F180" s="56"/>
      <c r="G180" s="8"/>
      <c r="H180" s="57"/>
    </row>
    <row r="181" spans="1:8" ht="14.25" customHeight="1">
      <c r="A181" s="52"/>
      <c r="B181" s="296"/>
      <c r="C181" s="297"/>
      <c r="D181" s="298"/>
      <c r="E181" s="299"/>
      <c r="F181" s="54"/>
      <c r="G181" s="53"/>
      <c r="H181" s="55"/>
    </row>
    <row r="182" spans="1:8" ht="14.25" customHeight="1">
      <c r="A182" s="50"/>
      <c r="B182" s="296" t="s">
        <v>67</v>
      </c>
      <c r="C182" s="297"/>
      <c r="D182" s="298"/>
      <c r="E182" s="299"/>
      <c r="F182" s="54"/>
      <c r="G182" s="53"/>
      <c r="H182" s="55"/>
    </row>
    <row r="183" spans="1:8" ht="14.25" customHeight="1">
      <c r="A183" s="51"/>
      <c r="B183" s="296"/>
      <c r="C183" s="297"/>
      <c r="D183" s="298"/>
      <c r="E183" s="299"/>
      <c r="F183" s="56"/>
      <c r="G183" s="8"/>
      <c r="H183" s="57"/>
    </row>
    <row r="184" spans="1:8" ht="14.25" customHeight="1">
      <c r="A184" s="51"/>
      <c r="B184" s="296"/>
      <c r="C184" s="297"/>
      <c r="D184" s="298"/>
      <c r="E184" s="299"/>
      <c r="F184" s="56"/>
      <c r="G184" s="8"/>
      <c r="H184" s="57"/>
    </row>
    <row r="185" spans="1:8" ht="14.25" customHeight="1">
      <c r="A185" s="51"/>
      <c r="B185" s="296"/>
      <c r="C185" s="297"/>
      <c r="D185" s="298"/>
      <c r="E185" s="299"/>
      <c r="F185" s="56"/>
      <c r="G185" s="8"/>
      <c r="H185" s="57"/>
    </row>
    <row r="186" spans="1:8" ht="14.25" customHeight="1">
      <c r="A186" s="51"/>
      <c r="B186" s="296"/>
      <c r="C186" s="297"/>
      <c r="D186" s="298"/>
      <c r="E186" s="299"/>
      <c r="F186" s="56"/>
      <c r="G186" s="8"/>
      <c r="H186" s="57"/>
    </row>
    <row r="187" spans="1:8" ht="14.25" customHeight="1">
      <c r="A187" s="51"/>
      <c r="B187" s="296"/>
      <c r="C187" s="297"/>
      <c r="D187" s="298"/>
      <c r="E187" s="299"/>
      <c r="F187" s="56"/>
      <c r="G187" s="8"/>
      <c r="H187" s="57"/>
    </row>
    <row r="188" spans="1:8" ht="14.25" customHeight="1">
      <c r="A188" s="51"/>
      <c r="B188" s="296"/>
      <c r="C188" s="297"/>
      <c r="D188" s="298"/>
      <c r="E188" s="299"/>
      <c r="F188" s="56"/>
      <c r="G188" s="8"/>
      <c r="H188" s="57"/>
    </row>
    <row r="189" spans="1:8" ht="14.25" customHeight="1">
      <c r="A189" s="51"/>
      <c r="B189" s="296"/>
      <c r="C189" s="297"/>
      <c r="D189" s="298"/>
      <c r="E189" s="299"/>
      <c r="F189" s="56"/>
      <c r="G189" s="8"/>
      <c r="H189" s="57"/>
    </row>
    <row r="190" spans="1:8" ht="14.25" customHeight="1">
      <c r="A190" s="51"/>
      <c r="B190" s="296"/>
      <c r="C190" s="297"/>
      <c r="D190" s="298"/>
      <c r="E190" s="299"/>
      <c r="F190" s="56"/>
      <c r="G190" s="8"/>
      <c r="H190" s="57"/>
    </row>
    <row r="191" spans="1:8" ht="14.25" customHeight="1">
      <c r="A191" s="52"/>
      <c r="B191" s="296"/>
      <c r="C191" s="297"/>
      <c r="D191" s="298"/>
      <c r="E191" s="299"/>
      <c r="F191" s="54"/>
      <c r="G191" s="53"/>
      <c r="H191" s="55"/>
    </row>
    <row r="192" spans="1:8" ht="14.25" customHeight="1">
      <c r="A192" s="50"/>
      <c r="B192" s="296" t="s">
        <v>70</v>
      </c>
      <c r="C192" s="297"/>
      <c r="D192" s="298"/>
      <c r="E192" s="299"/>
      <c r="F192" s="54"/>
      <c r="G192" s="53"/>
      <c r="H192" s="55"/>
    </row>
    <row r="193" spans="1:8" ht="14.25" customHeight="1">
      <c r="A193" s="51"/>
      <c r="B193" s="296"/>
      <c r="C193" s="297"/>
      <c r="D193" s="298"/>
      <c r="E193" s="299"/>
      <c r="F193" s="56"/>
      <c r="G193" s="8"/>
      <c r="H193" s="57"/>
    </row>
    <row r="194" spans="1:8" ht="14.25" customHeight="1">
      <c r="A194" s="51"/>
      <c r="B194" s="296"/>
      <c r="C194" s="297"/>
      <c r="D194" s="298"/>
      <c r="E194" s="299"/>
      <c r="F194" s="56"/>
      <c r="G194" s="8"/>
      <c r="H194" s="57"/>
    </row>
    <row r="195" spans="1:8" ht="14.25" customHeight="1">
      <c r="A195" s="51"/>
      <c r="B195" s="296"/>
      <c r="C195" s="297"/>
      <c r="D195" s="298"/>
      <c r="E195" s="299"/>
      <c r="F195" s="56"/>
      <c r="G195" s="8"/>
      <c r="H195" s="57"/>
    </row>
    <row r="196" spans="1:8" ht="14.25" customHeight="1">
      <c r="A196" s="51"/>
      <c r="B196" s="296"/>
      <c r="C196" s="297"/>
      <c r="D196" s="298"/>
      <c r="E196" s="299"/>
      <c r="F196" s="56"/>
      <c r="G196" s="8"/>
      <c r="H196" s="57"/>
    </row>
    <row r="197" spans="1:8" ht="14.25" customHeight="1">
      <c r="A197" s="51"/>
      <c r="B197" s="296"/>
      <c r="C197" s="297"/>
      <c r="D197" s="298"/>
      <c r="E197" s="299"/>
      <c r="F197" s="56"/>
      <c r="G197" s="8"/>
      <c r="H197" s="57"/>
    </row>
    <row r="198" spans="1:8" ht="14.25" customHeight="1">
      <c r="A198" s="51"/>
      <c r="B198" s="296"/>
      <c r="C198" s="297"/>
      <c r="D198" s="298"/>
      <c r="E198" s="299"/>
      <c r="F198" s="56"/>
      <c r="G198" s="8"/>
      <c r="H198" s="57"/>
    </row>
    <row r="199" spans="1:8" ht="14.25" customHeight="1">
      <c r="A199" s="51"/>
      <c r="B199" s="296"/>
      <c r="C199" s="297"/>
      <c r="D199" s="298"/>
      <c r="E199" s="299"/>
      <c r="F199" s="56"/>
      <c r="G199" s="8"/>
      <c r="H199" s="57"/>
    </row>
    <row r="200" spans="1:8" ht="14.25" customHeight="1">
      <c r="A200" s="51"/>
      <c r="B200" s="296"/>
      <c r="C200" s="297"/>
      <c r="D200" s="298"/>
      <c r="E200" s="299"/>
      <c r="F200" s="56"/>
      <c r="G200" s="8"/>
      <c r="H200" s="57"/>
    </row>
    <row r="201" spans="1:8" ht="14.25" customHeight="1">
      <c r="A201" s="52"/>
      <c r="B201" s="296"/>
      <c r="C201" s="297"/>
      <c r="D201" s="298"/>
      <c r="E201" s="299"/>
      <c r="F201" s="54"/>
      <c r="G201" s="53"/>
      <c r="H201" s="55"/>
    </row>
  </sheetData>
  <sheetProtection/>
  <mergeCells count="81"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82:B91"/>
    <mergeCell ref="C82:C91"/>
    <mergeCell ref="D82:D91"/>
    <mergeCell ref="E82:E91"/>
    <mergeCell ref="B92:B101"/>
    <mergeCell ref="C92:C101"/>
    <mergeCell ref="D92:D101"/>
    <mergeCell ref="E92:E101"/>
    <mergeCell ref="B62:B71"/>
    <mergeCell ref="C62:C71"/>
    <mergeCell ref="D62:D71"/>
    <mergeCell ref="E62:E71"/>
    <mergeCell ref="B72:B81"/>
    <mergeCell ref="C72:C81"/>
    <mergeCell ref="D72:D81"/>
    <mergeCell ref="E72:E81"/>
    <mergeCell ref="B42:B51"/>
    <mergeCell ref="C42:C51"/>
    <mergeCell ref="D42:D51"/>
    <mergeCell ref="E42:E51"/>
    <mergeCell ref="B52:B61"/>
    <mergeCell ref="C52:C61"/>
    <mergeCell ref="D52:D61"/>
    <mergeCell ref="E52:E61"/>
    <mergeCell ref="B22:B31"/>
    <mergeCell ref="C22:C31"/>
    <mergeCell ref="D22:D31"/>
    <mergeCell ref="E22:E31"/>
    <mergeCell ref="B32:B41"/>
    <mergeCell ref="C32:C41"/>
    <mergeCell ref="D32:D41"/>
    <mergeCell ref="E32:E41"/>
    <mergeCell ref="G1:H1"/>
    <mergeCell ref="B2:B11"/>
    <mergeCell ref="C2:C11"/>
    <mergeCell ref="D2:D11"/>
    <mergeCell ref="E2:E11"/>
    <mergeCell ref="B12:B21"/>
    <mergeCell ref="C12:C21"/>
    <mergeCell ref="D12:D21"/>
    <mergeCell ref="E12:E2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4.66015625" defaultRowHeight="15" customHeight="1"/>
  <cols>
    <col min="1" max="1" width="5.83203125" style="7" customWidth="1"/>
    <col min="2" max="2" width="15" style="7" customWidth="1"/>
    <col min="3" max="4" width="0" style="7" hidden="1" customWidth="1"/>
    <col min="5" max="5" width="125" style="7" customWidth="1"/>
    <col min="6" max="16384" width="14.66015625" style="7" customWidth="1"/>
  </cols>
  <sheetData>
    <row r="1" spans="1:5" ht="16.5" customHeight="1">
      <c r="A1" s="300" t="s">
        <v>136</v>
      </c>
      <c r="B1" s="300"/>
      <c r="C1" s="49"/>
      <c r="D1" s="49"/>
      <c r="E1" s="49" t="s">
        <v>137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306"/>
  <sheetViews>
    <sheetView showGridLines="0" zoomScalePageLayoutView="0" workbookViewId="0" topLeftCell="C1">
      <selection activeCell="A1" sqref="A1"/>
    </sheetView>
  </sheetViews>
  <sheetFormatPr defaultColWidth="14.66015625" defaultRowHeight="13.5" customHeight="1"/>
  <cols>
    <col min="1" max="2" width="0" style="12" hidden="1" customWidth="1"/>
    <col min="3" max="3" width="14.16015625" style="12" customWidth="1"/>
    <col min="4" max="4" width="0" style="12" hidden="1" customWidth="1"/>
    <col min="5" max="5" width="46.66015625" style="12" customWidth="1"/>
    <col min="6" max="17" width="11.83203125" style="12" customWidth="1"/>
    <col min="18" max="16384" width="14.66015625" style="12" customWidth="1"/>
  </cols>
  <sheetData>
    <row r="1" ht="8.25" customHeight="1"/>
    <row r="2" spans="1:17" ht="24.75" customHeight="1">
      <c r="A2" s="13"/>
      <c r="B2" s="13"/>
      <c r="C2" s="20" t="s">
        <v>4</v>
      </c>
      <c r="D2" s="20"/>
      <c r="E2" s="21" t="s">
        <v>5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3.5" customHeight="1">
      <c r="A3" s="14" t="s">
        <v>6</v>
      </c>
      <c r="B3" s="15">
        <v>1</v>
      </c>
      <c r="C3" s="301" t="s">
        <v>7</v>
      </c>
      <c r="D3" s="19" t="s">
        <v>8</v>
      </c>
      <c r="E3" s="303" t="s">
        <v>9</v>
      </c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17" ht="13.5" customHeight="1" hidden="1">
      <c r="A4" s="14"/>
      <c r="B4" s="15">
        <v>2</v>
      </c>
      <c r="C4" s="301"/>
      <c r="D4" s="19"/>
      <c r="E4" s="303"/>
      <c r="F4" s="26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1:17" ht="13.5" customHeight="1" hidden="1">
      <c r="A5" s="14"/>
      <c r="B5" s="15">
        <v>3</v>
      </c>
      <c r="C5" s="301"/>
      <c r="D5" s="19"/>
      <c r="E5" s="303"/>
      <c r="F5" s="26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</row>
    <row r="6" spans="1:17" ht="13.5" customHeight="1" hidden="1">
      <c r="A6" s="14"/>
      <c r="B6" s="15">
        <v>4</v>
      </c>
      <c r="C6" s="301"/>
      <c r="D6" s="19"/>
      <c r="E6" s="303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ht="13.5" customHeight="1" hidden="1">
      <c r="A7" s="14"/>
      <c r="B7" s="15">
        <v>5</v>
      </c>
      <c r="C7" s="301"/>
      <c r="D7" s="19"/>
      <c r="E7" s="303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1:17" ht="13.5" customHeight="1" hidden="1">
      <c r="A8" s="14"/>
      <c r="B8" s="15">
        <v>6</v>
      </c>
      <c r="C8" s="301"/>
      <c r="D8" s="19"/>
      <c r="E8" s="303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1:17" ht="13.5" customHeight="1" hidden="1">
      <c r="A9" s="14"/>
      <c r="B9" s="15">
        <v>7</v>
      </c>
      <c r="C9" s="301"/>
      <c r="D9" s="19"/>
      <c r="E9" s="303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1:17" ht="13.5" customHeight="1" hidden="1">
      <c r="A10" s="14"/>
      <c r="B10" s="15">
        <v>8</v>
      </c>
      <c r="C10" s="302"/>
      <c r="D10" s="32"/>
      <c r="E10" s="304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</row>
    <row r="11" spans="1:17" ht="13.5" customHeight="1">
      <c r="A11" s="14" t="s">
        <v>10</v>
      </c>
      <c r="B11" s="15">
        <v>1</v>
      </c>
      <c r="C11" s="301" t="s">
        <v>11</v>
      </c>
      <c r="D11" s="19" t="s">
        <v>8</v>
      </c>
      <c r="E11" s="303" t="s">
        <v>12</v>
      </c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</row>
    <row r="12" spans="1:17" ht="13.5" customHeight="1" hidden="1">
      <c r="A12" s="14"/>
      <c r="B12" s="15">
        <v>2</v>
      </c>
      <c r="C12" s="301"/>
      <c r="D12" s="19"/>
      <c r="E12" s="303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17" ht="13.5" customHeight="1" hidden="1">
      <c r="A13" s="14"/>
      <c r="B13" s="15">
        <v>3</v>
      </c>
      <c r="C13" s="301"/>
      <c r="D13" s="19"/>
      <c r="E13" s="303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ht="13.5" customHeight="1" hidden="1">
      <c r="A14" s="14"/>
      <c r="B14" s="15">
        <v>4</v>
      </c>
      <c r="C14" s="301"/>
      <c r="D14" s="19"/>
      <c r="E14" s="303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ht="13.5" customHeight="1" hidden="1">
      <c r="A15" s="14"/>
      <c r="B15" s="15">
        <v>5</v>
      </c>
      <c r="C15" s="301"/>
      <c r="D15" s="19"/>
      <c r="E15" s="303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3.5" customHeight="1" hidden="1">
      <c r="A16" s="14"/>
      <c r="B16" s="15">
        <v>6</v>
      </c>
      <c r="C16" s="301"/>
      <c r="D16" s="19"/>
      <c r="E16" s="303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1:17" ht="13.5" customHeight="1" hidden="1">
      <c r="A17" s="14"/>
      <c r="B17" s="15">
        <v>7</v>
      </c>
      <c r="C17" s="301"/>
      <c r="D17" s="19"/>
      <c r="E17" s="303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</row>
    <row r="18" spans="1:17" ht="13.5" customHeight="1" hidden="1">
      <c r="A18" s="14"/>
      <c r="B18" s="15">
        <v>8</v>
      </c>
      <c r="C18" s="302"/>
      <c r="D18" s="32"/>
      <c r="E18" s="304"/>
      <c r="F18" s="45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</row>
    <row r="19" spans="1:17" ht="13.5" customHeight="1">
      <c r="A19" s="14" t="s">
        <v>13</v>
      </c>
      <c r="B19" s="15">
        <v>1</v>
      </c>
      <c r="C19" s="301" t="s">
        <v>14</v>
      </c>
      <c r="D19" s="19" t="s">
        <v>8</v>
      </c>
      <c r="E19" s="303" t="s">
        <v>15</v>
      </c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1:17" ht="13.5" customHeight="1" hidden="1">
      <c r="A20" s="14"/>
      <c r="B20" s="15">
        <v>2</v>
      </c>
      <c r="C20" s="301"/>
      <c r="D20" s="19"/>
      <c r="E20" s="303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</row>
    <row r="21" spans="1:17" ht="13.5" customHeight="1" hidden="1">
      <c r="A21" s="14"/>
      <c r="B21" s="15">
        <v>3</v>
      </c>
      <c r="C21" s="301"/>
      <c r="D21" s="19"/>
      <c r="E21" s="303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</row>
    <row r="22" spans="1:17" ht="13.5" customHeight="1" hidden="1">
      <c r="A22" s="14"/>
      <c r="B22" s="15">
        <v>4</v>
      </c>
      <c r="C22" s="301"/>
      <c r="D22" s="19"/>
      <c r="E22" s="303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</row>
    <row r="23" spans="1:17" ht="13.5" customHeight="1" hidden="1">
      <c r="A23" s="14"/>
      <c r="B23" s="15">
        <v>5</v>
      </c>
      <c r="C23" s="301"/>
      <c r="D23" s="19"/>
      <c r="E23" s="303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  <row r="24" spans="1:17" ht="13.5" customHeight="1" hidden="1">
      <c r="A24" s="14"/>
      <c r="B24" s="15">
        <v>6</v>
      </c>
      <c r="C24" s="301"/>
      <c r="D24" s="19"/>
      <c r="E24" s="303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</row>
    <row r="25" spans="1:17" ht="13.5" customHeight="1" hidden="1">
      <c r="A25" s="14"/>
      <c r="B25" s="15">
        <v>7</v>
      </c>
      <c r="C25" s="301"/>
      <c r="D25" s="19"/>
      <c r="E25" s="303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</row>
    <row r="26" spans="1:17" ht="13.5" customHeight="1" hidden="1">
      <c r="A26" s="14"/>
      <c r="B26" s="15">
        <v>8</v>
      </c>
      <c r="C26" s="301"/>
      <c r="D26" s="19"/>
      <c r="E26" s="303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</row>
    <row r="27" spans="1:17" ht="24.75" customHeight="1">
      <c r="A27" s="13"/>
      <c r="B27" s="13"/>
      <c r="C27" s="20" t="s">
        <v>16</v>
      </c>
      <c r="D27" s="20"/>
      <c r="E27" s="21" t="s">
        <v>17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3.5" customHeight="1">
      <c r="A28" s="14" t="s">
        <v>18</v>
      </c>
      <c r="B28" s="15">
        <v>1</v>
      </c>
      <c r="C28" s="301" t="s">
        <v>19</v>
      </c>
      <c r="D28" s="19" t="s">
        <v>20</v>
      </c>
      <c r="E28" s="303" t="s">
        <v>21</v>
      </c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</row>
    <row r="29" spans="1:17" ht="13.5" customHeight="1" hidden="1">
      <c r="A29" s="14"/>
      <c r="B29" s="15">
        <v>2</v>
      </c>
      <c r="C29" s="301"/>
      <c r="D29" s="19"/>
      <c r="E29" s="303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1:17" ht="13.5" customHeight="1" hidden="1">
      <c r="A30" s="14"/>
      <c r="B30" s="15">
        <v>3</v>
      </c>
      <c r="C30" s="301"/>
      <c r="D30" s="19"/>
      <c r="E30" s="303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  <row r="31" spans="1:17" ht="13.5" customHeight="1" hidden="1">
      <c r="A31" s="14"/>
      <c r="B31" s="15">
        <v>4</v>
      </c>
      <c r="C31" s="301"/>
      <c r="D31" s="19"/>
      <c r="E31" s="303"/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ht="13.5" customHeight="1" hidden="1">
      <c r="A32" s="14"/>
      <c r="B32" s="15">
        <v>5</v>
      </c>
      <c r="C32" s="301"/>
      <c r="D32" s="19"/>
      <c r="E32" s="303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17" ht="13.5" customHeight="1" hidden="1">
      <c r="A33" s="14"/>
      <c r="B33" s="15">
        <v>6</v>
      </c>
      <c r="C33" s="301"/>
      <c r="D33" s="19"/>
      <c r="E33" s="303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</row>
    <row r="34" spans="1:17" ht="13.5" customHeight="1" hidden="1">
      <c r="A34" s="14"/>
      <c r="B34" s="15">
        <v>7</v>
      </c>
      <c r="C34" s="301"/>
      <c r="D34" s="19"/>
      <c r="E34" s="303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</row>
    <row r="35" spans="1:17" ht="13.5" customHeight="1" hidden="1">
      <c r="A35" s="14"/>
      <c r="B35" s="15">
        <v>8</v>
      </c>
      <c r="C35" s="302"/>
      <c r="D35" s="32"/>
      <c r="E35" s="304"/>
      <c r="F35" s="45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7"/>
    </row>
    <row r="36" spans="1:17" ht="13.5" customHeight="1">
      <c r="A36" s="14" t="s">
        <v>22</v>
      </c>
      <c r="B36" s="15">
        <v>1</v>
      </c>
      <c r="C36" s="301" t="s">
        <v>23</v>
      </c>
      <c r="D36" s="19" t="s">
        <v>20</v>
      </c>
      <c r="E36" s="303" t="s">
        <v>24</v>
      </c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</row>
    <row r="37" spans="1:17" ht="13.5" customHeight="1" hidden="1">
      <c r="A37" s="14"/>
      <c r="B37" s="15">
        <v>2</v>
      </c>
      <c r="C37" s="301"/>
      <c r="D37" s="19"/>
      <c r="E37" s="30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8"/>
    </row>
    <row r="38" spans="1:17" ht="13.5" customHeight="1" hidden="1">
      <c r="A38" s="14"/>
      <c r="B38" s="15">
        <v>3</v>
      </c>
      <c r="C38" s="301"/>
      <c r="D38" s="19"/>
      <c r="E38" s="303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8"/>
    </row>
    <row r="39" spans="1:17" ht="13.5" customHeight="1" hidden="1">
      <c r="A39" s="14"/>
      <c r="B39" s="15">
        <v>4</v>
      </c>
      <c r="C39" s="301"/>
      <c r="D39" s="19"/>
      <c r="E39" s="303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8"/>
    </row>
    <row r="40" spans="1:17" ht="13.5" customHeight="1" hidden="1">
      <c r="A40" s="14"/>
      <c r="B40" s="15">
        <v>5</v>
      </c>
      <c r="C40" s="301"/>
      <c r="D40" s="19"/>
      <c r="E40" s="303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</row>
    <row r="41" spans="1:17" ht="13.5" customHeight="1" hidden="1">
      <c r="A41" s="14"/>
      <c r="B41" s="15">
        <v>6</v>
      </c>
      <c r="C41" s="301"/>
      <c r="D41" s="19"/>
      <c r="E41" s="303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8"/>
    </row>
    <row r="42" spans="1:17" ht="13.5" customHeight="1" hidden="1">
      <c r="A42" s="14"/>
      <c r="B42" s="15">
        <v>7</v>
      </c>
      <c r="C42" s="301"/>
      <c r="D42" s="19"/>
      <c r="E42" s="303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8"/>
    </row>
    <row r="43" spans="1:17" ht="13.5" customHeight="1" hidden="1">
      <c r="A43" s="14"/>
      <c r="B43" s="15">
        <v>8</v>
      </c>
      <c r="C43" s="302"/>
      <c r="D43" s="32"/>
      <c r="E43" s="304"/>
      <c r="F43" s="3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</row>
    <row r="44" spans="1:17" ht="13.5" customHeight="1">
      <c r="A44" s="14" t="s">
        <v>25</v>
      </c>
      <c r="B44" s="15">
        <v>1</v>
      </c>
      <c r="C44" s="301" t="s">
        <v>26</v>
      </c>
      <c r="D44" s="19" t="s">
        <v>20</v>
      </c>
      <c r="E44" s="303" t="s">
        <v>27</v>
      </c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</row>
    <row r="45" spans="1:17" ht="13.5" customHeight="1" hidden="1">
      <c r="A45" s="14"/>
      <c r="B45" s="15">
        <v>2</v>
      </c>
      <c r="C45" s="301"/>
      <c r="D45" s="19"/>
      <c r="E45" s="303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ht="13.5" customHeight="1" hidden="1">
      <c r="A46" s="14"/>
      <c r="B46" s="15">
        <v>3</v>
      </c>
      <c r="C46" s="301"/>
      <c r="D46" s="19"/>
      <c r="E46" s="303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1"/>
    </row>
    <row r="47" spans="1:17" ht="13.5" customHeight="1" hidden="1">
      <c r="A47" s="14"/>
      <c r="B47" s="15">
        <v>4</v>
      </c>
      <c r="C47" s="301"/>
      <c r="D47" s="19"/>
      <c r="E47" s="303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</row>
    <row r="48" spans="1:17" ht="13.5" customHeight="1" hidden="1">
      <c r="A48" s="14"/>
      <c r="B48" s="15">
        <v>5</v>
      </c>
      <c r="C48" s="301"/>
      <c r="D48" s="19"/>
      <c r="E48" s="303"/>
      <c r="F48" s="39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1:17" ht="13.5" customHeight="1" hidden="1">
      <c r="A49" s="14"/>
      <c r="B49" s="15">
        <v>6</v>
      </c>
      <c r="C49" s="301"/>
      <c r="D49" s="19"/>
      <c r="E49" s="303"/>
      <c r="F49" s="39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ht="13.5" customHeight="1" hidden="1">
      <c r="A50" s="14"/>
      <c r="B50" s="15">
        <v>7</v>
      </c>
      <c r="C50" s="301"/>
      <c r="D50" s="19"/>
      <c r="E50" s="303"/>
      <c r="F50" s="39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1"/>
    </row>
    <row r="51" spans="1:17" ht="13.5" customHeight="1" hidden="1">
      <c r="A51" s="14"/>
      <c r="B51" s="15">
        <v>8</v>
      </c>
      <c r="C51" s="302"/>
      <c r="D51" s="32"/>
      <c r="E51" s="304"/>
      <c r="F51" s="45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/>
    </row>
    <row r="52" spans="1:17" ht="13.5" customHeight="1">
      <c r="A52" s="14" t="s">
        <v>20</v>
      </c>
      <c r="B52" s="15">
        <v>1</v>
      </c>
      <c r="C52" s="301" t="s">
        <v>28</v>
      </c>
      <c r="D52" s="19" t="s">
        <v>20</v>
      </c>
      <c r="E52" s="303" t="s">
        <v>29</v>
      </c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5"/>
    </row>
    <row r="53" spans="1:17" ht="13.5" customHeight="1" hidden="1">
      <c r="A53" s="14"/>
      <c r="B53" s="15">
        <v>2</v>
      </c>
      <c r="C53" s="301"/>
      <c r="D53" s="19"/>
      <c r="E53" s="303"/>
      <c r="F53" s="26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8"/>
    </row>
    <row r="54" spans="1:17" ht="13.5" customHeight="1" hidden="1">
      <c r="A54" s="14"/>
      <c r="B54" s="15">
        <v>3</v>
      </c>
      <c r="C54" s="301"/>
      <c r="D54" s="19"/>
      <c r="E54" s="303"/>
      <c r="F54" s="26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8"/>
    </row>
    <row r="55" spans="1:17" ht="13.5" customHeight="1" hidden="1">
      <c r="A55" s="14"/>
      <c r="B55" s="15">
        <v>4</v>
      </c>
      <c r="C55" s="301"/>
      <c r="D55" s="19"/>
      <c r="E55" s="303"/>
      <c r="F55" s="26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8"/>
    </row>
    <row r="56" spans="1:17" ht="13.5" customHeight="1" hidden="1">
      <c r="A56" s="14"/>
      <c r="B56" s="15">
        <v>5</v>
      </c>
      <c r="C56" s="301"/>
      <c r="D56" s="19"/>
      <c r="E56" s="303"/>
      <c r="F56" s="26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8"/>
    </row>
    <row r="57" spans="1:17" ht="13.5" customHeight="1" hidden="1">
      <c r="A57" s="14"/>
      <c r="B57" s="15">
        <v>6</v>
      </c>
      <c r="C57" s="301"/>
      <c r="D57" s="19"/>
      <c r="E57" s="303"/>
      <c r="F57" s="26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8"/>
    </row>
    <row r="58" spans="1:17" ht="13.5" customHeight="1" hidden="1">
      <c r="A58" s="14"/>
      <c r="B58" s="15">
        <v>7</v>
      </c>
      <c r="C58" s="301"/>
      <c r="D58" s="19"/>
      <c r="E58" s="303"/>
      <c r="F58" s="26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</row>
    <row r="59" spans="1:17" ht="13.5" customHeight="1" hidden="1">
      <c r="A59" s="14"/>
      <c r="B59" s="15">
        <v>8</v>
      </c>
      <c r="C59" s="302"/>
      <c r="D59" s="32"/>
      <c r="E59" s="304"/>
      <c r="F59" s="33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</row>
    <row r="60" spans="1:17" ht="13.5" customHeight="1">
      <c r="A60" s="14" t="s">
        <v>8</v>
      </c>
      <c r="B60" s="15">
        <v>1</v>
      </c>
      <c r="C60" s="301" t="s">
        <v>30</v>
      </c>
      <c r="D60" s="19" t="s">
        <v>20</v>
      </c>
      <c r="E60" s="303" t="s">
        <v>31</v>
      </c>
      <c r="F60" s="36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8"/>
    </row>
    <row r="61" spans="1:17" ht="13.5" customHeight="1" hidden="1">
      <c r="A61" s="14"/>
      <c r="B61" s="15">
        <v>2</v>
      </c>
      <c r="C61" s="301"/>
      <c r="D61" s="19"/>
      <c r="E61" s="303"/>
      <c r="F61" s="39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1"/>
    </row>
    <row r="62" spans="1:17" ht="13.5" customHeight="1" hidden="1">
      <c r="A62" s="14"/>
      <c r="B62" s="15">
        <v>3</v>
      </c>
      <c r="C62" s="301"/>
      <c r="D62" s="19"/>
      <c r="E62" s="303"/>
      <c r="F62" s="39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1"/>
    </row>
    <row r="63" spans="1:17" ht="13.5" customHeight="1" hidden="1">
      <c r="A63" s="14"/>
      <c r="B63" s="15">
        <v>4</v>
      </c>
      <c r="C63" s="301"/>
      <c r="D63" s="19"/>
      <c r="E63" s="303"/>
      <c r="F63" s="39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1"/>
    </row>
    <row r="64" spans="1:17" ht="13.5" customHeight="1" hidden="1">
      <c r="A64" s="14"/>
      <c r="B64" s="15">
        <v>5</v>
      </c>
      <c r="C64" s="301"/>
      <c r="D64" s="19"/>
      <c r="E64" s="303"/>
      <c r="F64" s="39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1"/>
    </row>
    <row r="65" spans="1:17" ht="13.5" customHeight="1" hidden="1">
      <c r="A65" s="14"/>
      <c r="B65" s="15">
        <v>6</v>
      </c>
      <c r="C65" s="301"/>
      <c r="D65" s="19"/>
      <c r="E65" s="303"/>
      <c r="F65" s="39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1"/>
    </row>
    <row r="66" spans="1:17" ht="13.5" customHeight="1" hidden="1">
      <c r="A66" s="14"/>
      <c r="B66" s="15">
        <v>7</v>
      </c>
      <c r="C66" s="301"/>
      <c r="D66" s="19"/>
      <c r="E66" s="303"/>
      <c r="F66" s="39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1"/>
    </row>
    <row r="67" spans="1:17" ht="13.5" customHeight="1" hidden="1">
      <c r="A67" s="14"/>
      <c r="B67" s="15">
        <v>8</v>
      </c>
      <c r="C67" s="302"/>
      <c r="D67" s="32"/>
      <c r="E67" s="304"/>
      <c r="F67" s="45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7"/>
    </row>
    <row r="68" spans="1:17" ht="13.5" customHeight="1">
      <c r="A68" s="14" t="s">
        <v>32</v>
      </c>
      <c r="B68" s="15">
        <v>1</v>
      </c>
      <c r="C68" s="301" t="s">
        <v>33</v>
      </c>
      <c r="D68" s="19" t="s">
        <v>20</v>
      </c>
      <c r="E68" s="303" t="s">
        <v>34</v>
      </c>
      <c r="F68" s="23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5"/>
    </row>
    <row r="69" spans="1:17" ht="13.5" customHeight="1" hidden="1">
      <c r="A69" s="14"/>
      <c r="B69" s="15">
        <v>2</v>
      </c>
      <c r="C69" s="301"/>
      <c r="D69" s="19"/>
      <c r="E69" s="303"/>
      <c r="F69" s="26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8"/>
    </row>
    <row r="70" spans="1:17" ht="13.5" customHeight="1" hidden="1">
      <c r="A70" s="14"/>
      <c r="B70" s="15">
        <v>3</v>
      </c>
      <c r="C70" s="301"/>
      <c r="D70" s="19"/>
      <c r="E70" s="303"/>
      <c r="F70" s="26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8"/>
    </row>
    <row r="71" spans="1:17" ht="13.5" customHeight="1" hidden="1">
      <c r="A71" s="14"/>
      <c r="B71" s="15">
        <v>4</v>
      </c>
      <c r="C71" s="301"/>
      <c r="D71" s="19"/>
      <c r="E71" s="303"/>
      <c r="F71" s="26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8"/>
    </row>
    <row r="72" spans="1:17" ht="13.5" customHeight="1" hidden="1">
      <c r="A72" s="14"/>
      <c r="B72" s="15">
        <v>5</v>
      </c>
      <c r="C72" s="301"/>
      <c r="D72" s="19"/>
      <c r="E72" s="303"/>
      <c r="F72" s="26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8"/>
    </row>
    <row r="73" spans="1:17" ht="13.5" customHeight="1" hidden="1">
      <c r="A73" s="14"/>
      <c r="B73" s="15">
        <v>6</v>
      </c>
      <c r="C73" s="301"/>
      <c r="D73" s="19"/>
      <c r="E73" s="303"/>
      <c r="F73" s="26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8"/>
    </row>
    <row r="74" spans="1:17" ht="13.5" customHeight="1" hidden="1">
      <c r="A74" s="14"/>
      <c r="B74" s="15">
        <v>7</v>
      </c>
      <c r="C74" s="301"/>
      <c r="D74" s="19"/>
      <c r="E74" s="303"/>
      <c r="F74" s="26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8"/>
    </row>
    <row r="75" spans="1:17" ht="13.5" customHeight="1" hidden="1">
      <c r="A75" s="14"/>
      <c r="B75" s="15">
        <v>8</v>
      </c>
      <c r="C75" s="302"/>
      <c r="D75" s="32"/>
      <c r="E75" s="304"/>
      <c r="F75" s="33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</row>
    <row r="76" spans="1:17" ht="13.5" customHeight="1">
      <c r="A76" s="14" t="s">
        <v>35</v>
      </c>
      <c r="B76" s="15">
        <v>1</v>
      </c>
      <c r="C76" s="301" t="s">
        <v>36</v>
      </c>
      <c r="D76" s="19" t="s">
        <v>20</v>
      </c>
      <c r="E76" s="303" t="s">
        <v>37</v>
      </c>
      <c r="F76" s="36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8"/>
    </row>
    <row r="77" spans="1:17" ht="13.5" customHeight="1" hidden="1">
      <c r="A77" s="14"/>
      <c r="B77" s="15">
        <v>2</v>
      </c>
      <c r="C77" s="301"/>
      <c r="D77" s="19"/>
      <c r="E77" s="303"/>
      <c r="F77" s="39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</row>
    <row r="78" spans="1:17" ht="13.5" customHeight="1" hidden="1">
      <c r="A78" s="14"/>
      <c r="B78" s="15">
        <v>3</v>
      </c>
      <c r="C78" s="301"/>
      <c r="D78" s="19"/>
      <c r="E78" s="303"/>
      <c r="F78" s="39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1"/>
    </row>
    <row r="79" spans="1:17" ht="13.5" customHeight="1" hidden="1">
      <c r="A79" s="14"/>
      <c r="B79" s="15">
        <v>4</v>
      </c>
      <c r="C79" s="301"/>
      <c r="D79" s="19"/>
      <c r="E79" s="303"/>
      <c r="F79" s="39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1"/>
    </row>
    <row r="80" spans="1:17" ht="13.5" customHeight="1" hidden="1">
      <c r="A80" s="14"/>
      <c r="B80" s="15">
        <v>5</v>
      </c>
      <c r="C80" s="301"/>
      <c r="D80" s="19"/>
      <c r="E80" s="303"/>
      <c r="F80" s="39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1"/>
    </row>
    <row r="81" spans="1:17" ht="13.5" customHeight="1" hidden="1">
      <c r="A81" s="14"/>
      <c r="B81" s="15">
        <v>6</v>
      </c>
      <c r="C81" s="301"/>
      <c r="D81" s="19"/>
      <c r="E81" s="303"/>
      <c r="F81" s="39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1"/>
    </row>
    <row r="82" spans="1:17" ht="13.5" customHeight="1" hidden="1">
      <c r="A82" s="14"/>
      <c r="B82" s="15">
        <v>7</v>
      </c>
      <c r="C82" s="301"/>
      <c r="D82" s="19"/>
      <c r="E82" s="303"/>
      <c r="F82" s="39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1"/>
    </row>
    <row r="83" spans="1:17" ht="13.5" customHeight="1" hidden="1">
      <c r="A83" s="14"/>
      <c r="B83" s="15">
        <v>8</v>
      </c>
      <c r="C83" s="302"/>
      <c r="D83" s="32"/>
      <c r="E83" s="304"/>
      <c r="F83" s="45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7"/>
    </row>
    <row r="84" spans="1:17" ht="13.5" customHeight="1">
      <c r="A84" s="14" t="s">
        <v>38</v>
      </c>
      <c r="B84" s="15">
        <v>1</v>
      </c>
      <c r="C84" s="301" t="s">
        <v>39</v>
      </c>
      <c r="D84" s="19" t="s">
        <v>20</v>
      </c>
      <c r="E84" s="303" t="s">
        <v>40</v>
      </c>
      <c r="F84" s="23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5"/>
    </row>
    <row r="85" spans="1:17" ht="13.5" customHeight="1" hidden="1">
      <c r="A85" s="14"/>
      <c r="B85" s="15">
        <v>2</v>
      </c>
      <c r="C85" s="301"/>
      <c r="D85" s="19"/>
      <c r="E85" s="303"/>
      <c r="F85" s="26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8"/>
    </row>
    <row r="86" spans="1:17" ht="13.5" customHeight="1" hidden="1">
      <c r="A86" s="14"/>
      <c r="B86" s="15">
        <v>3</v>
      </c>
      <c r="C86" s="301"/>
      <c r="D86" s="19"/>
      <c r="E86" s="303"/>
      <c r="F86" s="26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8"/>
    </row>
    <row r="87" spans="1:17" ht="13.5" customHeight="1" hidden="1">
      <c r="A87" s="14"/>
      <c r="B87" s="15">
        <v>4</v>
      </c>
      <c r="C87" s="301"/>
      <c r="D87" s="19"/>
      <c r="E87" s="303"/>
      <c r="F87" s="26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8"/>
    </row>
    <row r="88" spans="1:17" ht="13.5" customHeight="1" hidden="1">
      <c r="A88" s="14"/>
      <c r="B88" s="15">
        <v>5</v>
      </c>
      <c r="C88" s="301"/>
      <c r="D88" s="19"/>
      <c r="E88" s="303"/>
      <c r="F88" s="26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8"/>
    </row>
    <row r="89" spans="1:17" ht="13.5" customHeight="1" hidden="1">
      <c r="A89" s="14"/>
      <c r="B89" s="15">
        <v>6</v>
      </c>
      <c r="C89" s="301"/>
      <c r="D89" s="19"/>
      <c r="E89" s="303"/>
      <c r="F89" s="26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8"/>
    </row>
    <row r="90" spans="1:17" ht="13.5" customHeight="1" hidden="1">
      <c r="A90" s="14"/>
      <c r="B90" s="15">
        <v>7</v>
      </c>
      <c r="C90" s="301"/>
      <c r="D90" s="19"/>
      <c r="E90" s="303"/>
      <c r="F90" s="26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8"/>
    </row>
    <row r="91" spans="1:17" ht="13.5" customHeight="1" hidden="1">
      <c r="A91" s="14"/>
      <c r="B91" s="15">
        <v>8</v>
      </c>
      <c r="C91" s="301"/>
      <c r="D91" s="19"/>
      <c r="E91" s="303"/>
      <c r="F91" s="29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1"/>
    </row>
    <row r="92" spans="1:17" ht="14.25" customHeight="1">
      <c r="A92" s="13"/>
      <c r="B92" s="13"/>
      <c r="C92" s="20" t="s">
        <v>41</v>
      </c>
      <c r="D92" s="20"/>
      <c r="E92" s="21" t="s">
        <v>42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17" ht="13.5" customHeight="1">
      <c r="A93" s="14" t="s">
        <v>43</v>
      </c>
      <c r="B93" s="15">
        <v>1</v>
      </c>
      <c r="C93" s="301" t="s">
        <v>44</v>
      </c>
      <c r="D93" s="19" t="s">
        <v>35</v>
      </c>
      <c r="E93" s="303" t="s">
        <v>45</v>
      </c>
      <c r="F93" s="36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8"/>
    </row>
    <row r="94" spans="1:17" ht="13.5" customHeight="1" hidden="1">
      <c r="A94" s="14"/>
      <c r="B94" s="15">
        <v>2</v>
      </c>
      <c r="C94" s="301"/>
      <c r="D94" s="19"/>
      <c r="E94" s="303"/>
      <c r="F94" s="39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1"/>
    </row>
    <row r="95" spans="1:17" ht="13.5" customHeight="1" hidden="1">
      <c r="A95" s="14"/>
      <c r="B95" s="15">
        <v>3</v>
      </c>
      <c r="C95" s="301"/>
      <c r="D95" s="19"/>
      <c r="E95" s="303"/>
      <c r="F95" s="39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1"/>
    </row>
    <row r="96" spans="1:17" ht="13.5" customHeight="1" hidden="1">
      <c r="A96" s="14"/>
      <c r="B96" s="15">
        <v>4</v>
      </c>
      <c r="C96" s="301"/>
      <c r="D96" s="19"/>
      <c r="E96" s="303"/>
      <c r="F96" s="39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1"/>
    </row>
    <row r="97" spans="1:17" ht="13.5" customHeight="1" hidden="1">
      <c r="A97" s="14"/>
      <c r="B97" s="15">
        <v>5</v>
      </c>
      <c r="C97" s="301"/>
      <c r="D97" s="19"/>
      <c r="E97" s="303"/>
      <c r="F97" s="39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1"/>
    </row>
    <row r="98" spans="1:17" ht="13.5" customHeight="1" hidden="1">
      <c r="A98" s="14"/>
      <c r="B98" s="15">
        <v>6</v>
      </c>
      <c r="C98" s="301"/>
      <c r="D98" s="19"/>
      <c r="E98" s="303"/>
      <c r="F98" s="39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1"/>
    </row>
    <row r="99" spans="1:17" ht="13.5" customHeight="1" hidden="1">
      <c r="A99" s="14"/>
      <c r="B99" s="15">
        <v>7</v>
      </c>
      <c r="C99" s="301"/>
      <c r="D99" s="19"/>
      <c r="E99" s="303"/>
      <c r="F99" s="39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1"/>
    </row>
    <row r="100" spans="1:17" ht="13.5" customHeight="1" hidden="1">
      <c r="A100" s="14"/>
      <c r="B100" s="15">
        <v>8</v>
      </c>
      <c r="C100" s="302"/>
      <c r="D100" s="32"/>
      <c r="E100" s="304"/>
      <c r="F100" s="45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7"/>
    </row>
    <row r="101" spans="1:17" ht="13.5" customHeight="1">
      <c r="A101" s="14" t="s">
        <v>46</v>
      </c>
      <c r="B101" s="15">
        <v>1</v>
      </c>
      <c r="C101" s="301" t="s">
        <v>47</v>
      </c>
      <c r="D101" s="19" t="s">
        <v>35</v>
      </c>
      <c r="E101" s="303" t="s">
        <v>48</v>
      </c>
      <c r="F101" s="23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5"/>
    </row>
    <row r="102" spans="1:17" ht="13.5" customHeight="1" hidden="1">
      <c r="A102" s="14"/>
      <c r="B102" s="15">
        <v>2</v>
      </c>
      <c r="C102" s="301"/>
      <c r="D102" s="19"/>
      <c r="E102" s="303"/>
      <c r="F102" s="26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8"/>
    </row>
    <row r="103" spans="1:17" ht="13.5" customHeight="1" hidden="1">
      <c r="A103" s="14"/>
      <c r="B103" s="15">
        <v>3</v>
      </c>
      <c r="C103" s="301"/>
      <c r="D103" s="19"/>
      <c r="E103" s="303"/>
      <c r="F103" s="26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8"/>
    </row>
    <row r="104" spans="1:17" ht="13.5" customHeight="1" hidden="1">
      <c r="A104" s="14"/>
      <c r="B104" s="15">
        <v>4</v>
      </c>
      <c r="C104" s="301"/>
      <c r="D104" s="19"/>
      <c r="E104" s="303"/>
      <c r="F104" s="26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8"/>
    </row>
    <row r="105" spans="1:17" ht="13.5" customHeight="1" hidden="1">
      <c r="A105" s="14"/>
      <c r="B105" s="15">
        <v>5</v>
      </c>
      <c r="C105" s="301"/>
      <c r="D105" s="19"/>
      <c r="E105" s="303"/>
      <c r="F105" s="26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8"/>
    </row>
    <row r="106" spans="1:17" ht="13.5" customHeight="1" hidden="1">
      <c r="A106" s="14"/>
      <c r="B106" s="15">
        <v>6</v>
      </c>
      <c r="C106" s="301"/>
      <c r="D106" s="19"/>
      <c r="E106" s="303"/>
      <c r="F106" s="26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8"/>
    </row>
    <row r="107" spans="1:17" ht="13.5" customHeight="1" hidden="1">
      <c r="A107" s="14"/>
      <c r="B107" s="15">
        <v>7</v>
      </c>
      <c r="C107" s="301"/>
      <c r="D107" s="19"/>
      <c r="E107" s="303"/>
      <c r="F107" s="26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8"/>
    </row>
    <row r="108" spans="1:17" ht="13.5" customHeight="1" hidden="1">
      <c r="A108" s="14"/>
      <c r="B108" s="15">
        <v>8</v>
      </c>
      <c r="C108" s="302"/>
      <c r="D108" s="32"/>
      <c r="E108" s="304"/>
      <c r="F108" s="33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5"/>
    </row>
    <row r="109" spans="1:17" ht="13.5" customHeight="1">
      <c r="A109" s="14" t="s">
        <v>49</v>
      </c>
      <c r="B109" s="15">
        <v>1</v>
      </c>
      <c r="C109" s="301" t="s">
        <v>50</v>
      </c>
      <c r="D109" s="19" t="s">
        <v>35</v>
      </c>
      <c r="E109" s="303" t="s">
        <v>51</v>
      </c>
      <c r="F109" s="36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8"/>
    </row>
    <row r="110" spans="1:17" ht="13.5" customHeight="1" hidden="1">
      <c r="A110" s="14"/>
      <c r="B110" s="15">
        <v>2</v>
      </c>
      <c r="C110" s="301"/>
      <c r="D110" s="19"/>
      <c r="E110" s="303"/>
      <c r="F110" s="39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1"/>
    </row>
    <row r="111" spans="1:17" ht="13.5" customHeight="1" hidden="1">
      <c r="A111" s="14"/>
      <c r="B111" s="15">
        <v>3</v>
      </c>
      <c r="C111" s="301"/>
      <c r="D111" s="19"/>
      <c r="E111" s="303"/>
      <c r="F111" s="39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1"/>
    </row>
    <row r="112" spans="1:17" ht="13.5" customHeight="1" hidden="1">
      <c r="A112" s="14"/>
      <c r="B112" s="15">
        <v>4</v>
      </c>
      <c r="C112" s="301"/>
      <c r="D112" s="19"/>
      <c r="E112" s="303"/>
      <c r="F112" s="39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1"/>
    </row>
    <row r="113" spans="1:17" ht="13.5" customHeight="1" hidden="1">
      <c r="A113" s="14"/>
      <c r="B113" s="15">
        <v>5</v>
      </c>
      <c r="C113" s="301"/>
      <c r="D113" s="19"/>
      <c r="E113" s="303"/>
      <c r="F113" s="39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1"/>
    </row>
    <row r="114" spans="1:17" ht="13.5" customHeight="1" hidden="1">
      <c r="A114" s="14"/>
      <c r="B114" s="15">
        <v>6</v>
      </c>
      <c r="C114" s="301"/>
      <c r="D114" s="19"/>
      <c r="E114" s="303"/>
      <c r="F114" s="39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1"/>
    </row>
    <row r="115" spans="1:17" ht="13.5" customHeight="1" hidden="1">
      <c r="A115" s="14"/>
      <c r="B115" s="15">
        <v>7</v>
      </c>
      <c r="C115" s="301"/>
      <c r="D115" s="19"/>
      <c r="E115" s="303"/>
      <c r="F115" s="39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1"/>
    </row>
    <row r="116" spans="1:17" ht="13.5" customHeight="1" hidden="1">
      <c r="A116" s="14"/>
      <c r="B116" s="15">
        <v>8</v>
      </c>
      <c r="C116" s="302"/>
      <c r="D116" s="32"/>
      <c r="E116" s="304"/>
      <c r="F116" s="45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7"/>
    </row>
    <row r="117" spans="1:17" ht="13.5" customHeight="1">
      <c r="A117" s="14" t="s">
        <v>52</v>
      </c>
      <c r="B117" s="15">
        <v>1</v>
      </c>
      <c r="C117" s="301" t="s">
        <v>53</v>
      </c>
      <c r="D117" s="19" t="s">
        <v>35</v>
      </c>
      <c r="E117" s="303" t="s">
        <v>54</v>
      </c>
      <c r="F117" s="23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5"/>
    </row>
    <row r="118" spans="1:17" ht="13.5" customHeight="1" hidden="1">
      <c r="A118" s="14"/>
      <c r="B118" s="15">
        <v>2</v>
      </c>
      <c r="C118" s="301"/>
      <c r="D118" s="19"/>
      <c r="E118" s="303"/>
      <c r="F118" s="26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8"/>
    </row>
    <row r="119" spans="1:17" ht="13.5" customHeight="1" hidden="1">
      <c r="A119" s="14"/>
      <c r="B119" s="15">
        <v>3</v>
      </c>
      <c r="C119" s="301"/>
      <c r="D119" s="19"/>
      <c r="E119" s="303"/>
      <c r="F119" s="26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8"/>
    </row>
    <row r="120" spans="1:17" ht="13.5" customHeight="1" hidden="1">
      <c r="A120" s="14"/>
      <c r="B120" s="15">
        <v>4</v>
      </c>
      <c r="C120" s="301"/>
      <c r="D120" s="19"/>
      <c r="E120" s="303"/>
      <c r="F120" s="26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8"/>
    </row>
    <row r="121" spans="1:17" ht="13.5" customHeight="1" hidden="1">
      <c r="A121" s="14"/>
      <c r="B121" s="15">
        <v>5</v>
      </c>
      <c r="C121" s="301"/>
      <c r="D121" s="19"/>
      <c r="E121" s="303"/>
      <c r="F121" s="26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8"/>
    </row>
    <row r="122" spans="1:17" ht="13.5" customHeight="1" hidden="1">
      <c r="A122" s="14"/>
      <c r="B122" s="15">
        <v>6</v>
      </c>
      <c r="C122" s="301"/>
      <c r="D122" s="19"/>
      <c r="E122" s="303"/>
      <c r="F122" s="26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8"/>
    </row>
    <row r="123" spans="1:17" ht="13.5" customHeight="1" hidden="1">
      <c r="A123" s="14"/>
      <c r="B123" s="15">
        <v>7</v>
      </c>
      <c r="C123" s="301"/>
      <c r="D123" s="19"/>
      <c r="E123" s="303"/>
      <c r="F123" s="26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8"/>
    </row>
    <row r="124" spans="1:17" ht="13.5" customHeight="1" hidden="1">
      <c r="A124" s="14"/>
      <c r="B124" s="15">
        <v>8</v>
      </c>
      <c r="C124" s="302"/>
      <c r="D124" s="32"/>
      <c r="E124" s="304"/>
      <c r="F124" s="33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5"/>
    </row>
    <row r="125" spans="1:17" ht="13.5" customHeight="1">
      <c r="A125" s="14" t="s">
        <v>55</v>
      </c>
      <c r="B125" s="15">
        <v>1</v>
      </c>
      <c r="C125" s="301" t="s">
        <v>56</v>
      </c>
      <c r="D125" s="19" t="s">
        <v>35</v>
      </c>
      <c r="E125" s="303" t="s">
        <v>57</v>
      </c>
      <c r="F125" s="36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8"/>
    </row>
    <row r="126" spans="1:17" ht="13.5" customHeight="1" hidden="1">
      <c r="A126" s="14"/>
      <c r="B126" s="15">
        <v>2</v>
      </c>
      <c r="C126" s="301"/>
      <c r="D126" s="19"/>
      <c r="E126" s="303"/>
      <c r="F126" s="39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1"/>
    </row>
    <row r="127" spans="1:17" ht="13.5" customHeight="1" hidden="1">
      <c r="A127" s="14"/>
      <c r="B127" s="15">
        <v>3</v>
      </c>
      <c r="C127" s="301"/>
      <c r="D127" s="19"/>
      <c r="E127" s="303"/>
      <c r="F127" s="39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1"/>
    </row>
    <row r="128" spans="1:17" ht="13.5" customHeight="1" hidden="1">
      <c r="A128" s="14"/>
      <c r="B128" s="15">
        <v>4</v>
      </c>
      <c r="C128" s="301"/>
      <c r="D128" s="19"/>
      <c r="E128" s="303"/>
      <c r="F128" s="39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1"/>
    </row>
    <row r="129" spans="1:17" ht="13.5" customHeight="1" hidden="1">
      <c r="A129" s="14"/>
      <c r="B129" s="15">
        <v>5</v>
      </c>
      <c r="C129" s="301"/>
      <c r="D129" s="19"/>
      <c r="E129" s="303"/>
      <c r="F129" s="39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1"/>
    </row>
    <row r="130" spans="1:17" ht="13.5" customHeight="1" hidden="1">
      <c r="A130" s="14"/>
      <c r="B130" s="15">
        <v>6</v>
      </c>
      <c r="C130" s="301"/>
      <c r="D130" s="19"/>
      <c r="E130" s="303"/>
      <c r="F130" s="39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1"/>
    </row>
    <row r="131" spans="1:17" ht="13.5" customHeight="1" hidden="1">
      <c r="A131" s="14"/>
      <c r="B131" s="15">
        <v>7</v>
      </c>
      <c r="C131" s="301"/>
      <c r="D131" s="19"/>
      <c r="E131" s="303"/>
      <c r="F131" s="39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1"/>
    </row>
    <row r="132" spans="1:17" ht="13.5" customHeight="1" hidden="1">
      <c r="A132" s="14"/>
      <c r="B132" s="15">
        <v>8</v>
      </c>
      <c r="C132" s="302"/>
      <c r="D132" s="32"/>
      <c r="E132" s="304"/>
      <c r="F132" s="45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7"/>
    </row>
    <row r="133" spans="1:17" ht="23.25" customHeight="1">
      <c r="A133" s="14" t="s">
        <v>58</v>
      </c>
      <c r="B133" s="15">
        <v>1</v>
      </c>
      <c r="C133" s="301" t="s">
        <v>59</v>
      </c>
      <c r="D133" s="19" t="s">
        <v>35</v>
      </c>
      <c r="E133" s="303" t="s">
        <v>60</v>
      </c>
      <c r="F133" s="23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5"/>
    </row>
    <row r="134" spans="1:17" ht="13.5" customHeight="1" hidden="1">
      <c r="A134" s="14"/>
      <c r="B134" s="15">
        <v>2</v>
      </c>
      <c r="C134" s="301"/>
      <c r="D134" s="19"/>
      <c r="E134" s="303"/>
      <c r="F134" s="26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8"/>
    </row>
    <row r="135" spans="1:17" ht="13.5" customHeight="1" hidden="1">
      <c r="A135" s="14"/>
      <c r="B135" s="15">
        <v>3</v>
      </c>
      <c r="C135" s="301"/>
      <c r="D135" s="19"/>
      <c r="E135" s="303"/>
      <c r="F135" s="26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8"/>
    </row>
    <row r="136" spans="1:17" ht="13.5" customHeight="1" hidden="1">
      <c r="A136" s="14"/>
      <c r="B136" s="15">
        <v>4</v>
      </c>
      <c r="C136" s="301"/>
      <c r="D136" s="19"/>
      <c r="E136" s="303"/>
      <c r="F136" s="26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8"/>
    </row>
    <row r="137" spans="1:17" ht="13.5" customHeight="1" hidden="1">
      <c r="A137" s="14"/>
      <c r="B137" s="15">
        <v>5</v>
      </c>
      <c r="C137" s="301"/>
      <c r="D137" s="19"/>
      <c r="E137" s="303"/>
      <c r="F137" s="26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8"/>
    </row>
    <row r="138" spans="1:17" ht="13.5" customHeight="1" hidden="1">
      <c r="A138" s="14"/>
      <c r="B138" s="15">
        <v>6</v>
      </c>
      <c r="C138" s="301"/>
      <c r="D138" s="19"/>
      <c r="E138" s="303"/>
      <c r="F138" s="26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8"/>
    </row>
    <row r="139" spans="1:17" ht="13.5" customHeight="1" hidden="1">
      <c r="A139" s="14"/>
      <c r="B139" s="15">
        <v>7</v>
      </c>
      <c r="C139" s="301"/>
      <c r="D139" s="19"/>
      <c r="E139" s="303"/>
      <c r="F139" s="26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8"/>
    </row>
    <row r="140" spans="1:17" ht="13.5" customHeight="1" hidden="1">
      <c r="A140" s="14"/>
      <c r="B140" s="15">
        <v>8</v>
      </c>
      <c r="C140" s="302"/>
      <c r="D140" s="32"/>
      <c r="E140" s="304"/>
      <c r="F140" s="33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5"/>
    </row>
    <row r="141" spans="1:17" ht="13.5" customHeight="1">
      <c r="A141" s="14" t="s">
        <v>61</v>
      </c>
      <c r="B141" s="15">
        <v>1</v>
      </c>
      <c r="C141" s="301" t="s">
        <v>62</v>
      </c>
      <c r="D141" s="19" t="s">
        <v>35</v>
      </c>
      <c r="E141" s="303" t="s">
        <v>63</v>
      </c>
      <c r="F141" s="36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8"/>
    </row>
    <row r="142" spans="1:17" ht="13.5" customHeight="1" hidden="1">
      <c r="A142" s="14"/>
      <c r="B142" s="15">
        <v>2</v>
      </c>
      <c r="C142" s="301"/>
      <c r="D142" s="19"/>
      <c r="E142" s="303"/>
      <c r="F142" s="39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1"/>
    </row>
    <row r="143" spans="1:17" ht="13.5" customHeight="1" hidden="1">
      <c r="A143" s="14"/>
      <c r="B143" s="15">
        <v>3</v>
      </c>
      <c r="C143" s="301"/>
      <c r="D143" s="19"/>
      <c r="E143" s="303"/>
      <c r="F143" s="39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1"/>
    </row>
    <row r="144" spans="1:17" ht="13.5" customHeight="1" hidden="1">
      <c r="A144" s="14"/>
      <c r="B144" s="15">
        <v>4</v>
      </c>
      <c r="C144" s="301"/>
      <c r="D144" s="19"/>
      <c r="E144" s="303"/>
      <c r="F144" s="39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1"/>
    </row>
    <row r="145" spans="1:17" ht="13.5" customHeight="1" hidden="1">
      <c r="A145" s="14"/>
      <c r="B145" s="15">
        <v>5</v>
      </c>
      <c r="C145" s="301"/>
      <c r="D145" s="19"/>
      <c r="E145" s="303"/>
      <c r="F145" s="39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1"/>
    </row>
    <row r="146" spans="1:17" ht="13.5" customHeight="1" hidden="1">
      <c r="A146" s="14"/>
      <c r="B146" s="15">
        <v>6</v>
      </c>
      <c r="C146" s="301"/>
      <c r="D146" s="19"/>
      <c r="E146" s="303"/>
      <c r="F146" s="39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1"/>
    </row>
    <row r="147" spans="1:17" ht="13.5" customHeight="1" hidden="1">
      <c r="A147" s="14"/>
      <c r="B147" s="15">
        <v>7</v>
      </c>
      <c r="C147" s="301"/>
      <c r="D147" s="19"/>
      <c r="E147" s="303"/>
      <c r="F147" s="39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1"/>
    </row>
    <row r="148" spans="1:17" ht="13.5" customHeight="1" hidden="1">
      <c r="A148" s="14"/>
      <c r="B148" s="15">
        <v>8</v>
      </c>
      <c r="C148" s="302"/>
      <c r="D148" s="32"/>
      <c r="E148" s="304"/>
      <c r="F148" s="45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7"/>
    </row>
    <row r="149" spans="1:17" ht="13.5" customHeight="1">
      <c r="A149" s="14" t="s">
        <v>64</v>
      </c>
      <c r="B149" s="15">
        <v>1</v>
      </c>
      <c r="C149" s="301" t="s">
        <v>65</v>
      </c>
      <c r="D149" s="19" t="s">
        <v>35</v>
      </c>
      <c r="E149" s="303" t="s">
        <v>66</v>
      </c>
      <c r="F149" s="23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5"/>
    </row>
    <row r="150" spans="1:17" ht="13.5" customHeight="1" hidden="1">
      <c r="A150" s="14"/>
      <c r="B150" s="15">
        <v>2</v>
      </c>
      <c r="C150" s="301"/>
      <c r="D150" s="19"/>
      <c r="E150" s="303"/>
      <c r="F150" s="26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8"/>
    </row>
    <row r="151" spans="1:17" ht="13.5" customHeight="1" hidden="1">
      <c r="A151" s="14"/>
      <c r="B151" s="15">
        <v>3</v>
      </c>
      <c r="C151" s="301"/>
      <c r="D151" s="19"/>
      <c r="E151" s="303"/>
      <c r="F151" s="26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8"/>
    </row>
    <row r="152" spans="1:17" ht="13.5" customHeight="1" hidden="1">
      <c r="A152" s="14"/>
      <c r="B152" s="15">
        <v>4</v>
      </c>
      <c r="C152" s="301"/>
      <c r="D152" s="19"/>
      <c r="E152" s="303"/>
      <c r="F152" s="26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8"/>
    </row>
    <row r="153" spans="1:17" ht="13.5" customHeight="1" hidden="1">
      <c r="A153" s="14"/>
      <c r="B153" s="15">
        <v>5</v>
      </c>
      <c r="C153" s="301"/>
      <c r="D153" s="19"/>
      <c r="E153" s="303"/>
      <c r="F153" s="26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8"/>
    </row>
    <row r="154" spans="1:17" ht="13.5" customHeight="1" hidden="1">
      <c r="A154" s="14"/>
      <c r="B154" s="15">
        <v>6</v>
      </c>
      <c r="C154" s="301"/>
      <c r="D154" s="19"/>
      <c r="E154" s="303"/>
      <c r="F154" s="26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8"/>
    </row>
    <row r="155" spans="1:17" ht="13.5" customHeight="1" hidden="1">
      <c r="A155" s="14"/>
      <c r="B155" s="15">
        <v>7</v>
      </c>
      <c r="C155" s="301"/>
      <c r="D155" s="19"/>
      <c r="E155" s="303"/>
      <c r="F155" s="26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8"/>
    </row>
    <row r="156" spans="1:17" ht="13.5" customHeight="1" hidden="1">
      <c r="A156" s="14"/>
      <c r="B156" s="15">
        <v>8</v>
      </c>
      <c r="C156" s="302"/>
      <c r="D156" s="32"/>
      <c r="E156" s="304"/>
      <c r="F156" s="33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5"/>
    </row>
    <row r="157" spans="1:17" ht="13.5" customHeight="1">
      <c r="A157" s="14" t="s">
        <v>67</v>
      </c>
      <c r="B157" s="15">
        <v>1</v>
      </c>
      <c r="C157" s="301" t="s">
        <v>68</v>
      </c>
      <c r="D157" s="19" t="s">
        <v>35</v>
      </c>
      <c r="E157" s="303" t="s">
        <v>69</v>
      </c>
      <c r="F157" s="36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8"/>
    </row>
    <row r="158" spans="1:17" ht="13.5" customHeight="1" hidden="1">
      <c r="A158" s="14"/>
      <c r="B158" s="15">
        <v>2</v>
      </c>
      <c r="C158" s="301"/>
      <c r="D158" s="19"/>
      <c r="E158" s="303"/>
      <c r="F158" s="39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1"/>
    </row>
    <row r="159" spans="1:17" ht="13.5" customHeight="1" hidden="1">
      <c r="A159" s="14"/>
      <c r="B159" s="15">
        <v>3</v>
      </c>
      <c r="C159" s="301"/>
      <c r="D159" s="19"/>
      <c r="E159" s="303"/>
      <c r="F159" s="39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1"/>
    </row>
    <row r="160" spans="1:17" ht="13.5" customHeight="1" hidden="1">
      <c r="A160" s="14"/>
      <c r="B160" s="15">
        <v>4</v>
      </c>
      <c r="C160" s="301"/>
      <c r="D160" s="19"/>
      <c r="E160" s="303"/>
      <c r="F160" s="39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1"/>
    </row>
    <row r="161" spans="1:17" ht="13.5" customHeight="1" hidden="1">
      <c r="A161" s="14"/>
      <c r="B161" s="15">
        <v>5</v>
      </c>
      <c r="C161" s="301"/>
      <c r="D161" s="19"/>
      <c r="E161" s="303"/>
      <c r="F161" s="39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1"/>
    </row>
    <row r="162" spans="1:17" ht="13.5" customHeight="1" hidden="1">
      <c r="A162" s="14"/>
      <c r="B162" s="15">
        <v>6</v>
      </c>
      <c r="C162" s="301"/>
      <c r="D162" s="19"/>
      <c r="E162" s="303"/>
      <c r="F162" s="39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1"/>
    </row>
    <row r="163" spans="1:17" ht="13.5" customHeight="1" hidden="1">
      <c r="A163" s="14"/>
      <c r="B163" s="15">
        <v>7</v>
      </c>
      <c r="C163" s="301"/>
      <c r="D163" s="19"/>
      <c r="E163" s="303"/>
      <c r="F163" s="39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1"/>
    </row>
    <row r="164" spans="1:17" ht="13.5" customHeight="1" hidden="1">
      <c r="A164" s="14"/>
      <c r="B164" s="15">
        <v>8</v>
      </c>
      <c r="C164" s="302"/>
      <c r="D164" s="32"/>
      <c r="E164" s="304"/>
      <c r="F164" s="45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7"/>
    </row>
    <row r="165" spans="1:17" ht="13.5" customHeight="1">
      <c r="A165" s="14" t="s">
        <v>70</v>
      </c>
      <c r="B165" s="15">
        <v>1</v>
      </c>
      <c r="C165" s="301" t="s">
        <v>71</v>
      </c>
      <c r="D165" s="19" t="s">
        <v>35</v>
      </c>
      <c r="E165" s="303" t="s">
        <v>72</v>
      </c>
      <c r="F165" s="23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5"/>
    </row>
    <row r="166" spans="1:17" ht="13.5" customHeight="1" hidden="1">
      <c r="A166" s="14"/>
      <c r="B166" s="15">
        <v>2</v>
      </c>
      <c r="C166" s="301"/>
      <c r="D166" s="19"/>
      <c r="E166" s="303"/>
      <c r="F166" s="26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8"/>
    </row>
    <row r="167" spans="1:17" ht="13.5" customHeight="1" hidden="1">
      <c r="A167" s="14"/>
      <c r="B167" s="15">
        <v>3</v>
      </c>
      <c r="C167" s="301"/>
      <c r="D167" s="19"/>
      <c r="E167" s="303"/>
      <c r="F167" s="26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8"/>
    </row>
    <row r="168" spans="1:17" ht="13.5" customHeight="1" hidden="1">
      <c r="A168" s="14"/>
      <c r="B168" s="15">
        <v>4</v>
      </c>
      <c r="C168" s="301"/>
      <c r="D168" s="19"/>
      <c r="E168" s="303"/>
      <c r="F168" s="26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8"/>
    </row>
    <row r="169" spans="1:17" ht="13.5" customHeight="1" hidden="1">
      <c r="A169" s="14"/>
      <c r="B169" s="15">
        <v>5</v>
      </c>
      <c r="C169" s="301"/>
      <c r="D169" s="19"/>
      <c r="E169" s="303"/>
      <c r="F169" s="26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8"/>
    </row>
    <row r="170" spans="1:17" ht="13.5" customHeight="1" hidden="1">
      <c r="A170" s="14"/>
      <c r="B170" s="15">
        <v>6</v>
      </c>
      <c r="C170" s="301"/>
      <c r="D170" s="19"/>
      <c r="E170" s="303"/>
      <c r="F170" s="26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8"/>
    </row>
    <row r="171" spans="1:17" ht="13.5" customHeight="1" hidden="1">
      <c r="A171" s="14"/>
      <c r="B171" s="15">
        <v>7</v>
      </c>
      <c r="C171" s="301"/>
      <c r="D171" s="19"/>
      <c r="E171" s="303"/>
      <c r="F171" s="26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8"/>
    </row>
    <row r="172" spans="1:17" ht="13.5" customHeight="1" hidden="1">
      <c r="A172" s="14"/>
      <c r="B172" s="15">
        <v>8</v>
      </c>
      <c r="C172" s="302"/>
      <c r="D172" s="32"/>
      <c r="E172" s="304"/>
      <c r="F172" s="33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5"/>
    </row>
    <row r="173" spans="1:17" ht="13.5" customHeight="1">
      <c r="A173" s="14" t="s">
        <v>73</v>
      </c>
      <c r="B173" s="15">
        <v>1</v>
      </c>
      <c r="C173" s="301" t="s">
        <v>74</v>
      </c>
      <c r="D173" s="19" t="s">
        <v>35</v>
      </c>
      <c r="E173" s="303" t="s">
        <v>75</v>
      </c>
      <c r="F173" s="36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8"/>
    </row>
    <row r="174" spans="1:17" ht="13.5" customHeight="1" hidden="1">
      <c r="A174" s="14"/>
      <c r="B174" s="15">
        <v>2</v>
      </c>
      <c r="C174" s="301"/>
      <c r="D174" s="19"/>
      <c r="E174" s="303"/>
      <c r="F174" s="39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1"/>
    </row>
    <row r="175" spans="1:17" ht="13.5" customHeight="1" hidden="1">
      <c r="A175" s="14"/>
      <c r="B175" s="15">
        <v>3</v>
      </c>
      <c r="C175" s="301"/>
      <c r="D175" s="19"/>
      <c r="E175" s="303"/>
      <c r="F175" s="39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1"/>
    </row>
    <row r="176" spans="1:17" ht="13.5" customHeight="1" hidden="1">
      <c r="A176" s="14"/>
      <c r="B176" s="15">
        <v>4</v>
      </c>
      <c r="C176" s="301"/>
      <c r="D176" s="19"/>
      <c r="E176" s="303"/>
      <c r="F176" s="39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1"/>
    </row>
    <row r="177" spans="1:17" ht="13.5" customHeight="1" hidden="1">
      <c r="A177" s="14"/>
      <c r="B177" s="15">
        <v>5</v>
      </c>
      <c r="C177" s="301"/>
      <c r="D177" s="19"/>
      <c r="E177" s="303"/>
      <c r="F177" s="39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1"/>
    </row>
    <row r="178" spans="1:17" ht="13.5" customHeight="1" hidden="1">
      <c r="A178" s="14"/>
      <c r="B178" s="15">
        <v>6</v>
      </c>
      <c r="C178" s="301"/>
      <c r="D178" s="19"/>
      <c r="E178" s="303"/>
      <c r="F178" s="39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1"/>
    </row>
    <row r="179" spans="1:17" ht="13.5" customHeight="1" hidden="1">
      <c r="A179" s="14"/>
      <c r="B179" s="15">
        <v>7</v>
      </c>
      <c r="C179" s="301"/>
      <c r="D179" s="19"/>
      <c r="E179" s="303"/>
      <c r="F179" s="39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1"/>
    </row>
    <row r="180" spans="1:17" ht="13.5" customHeight="1" hidden="1">
      <c r="A180" s="14"/>
      <c r="B180" s="15">
        <v>8</v>
      </c>
      <c r="C180" s="301"/>
      <c r="D180" s="19"/>
      <c r="E180" s="303"/>
      <c r="F180" s="42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4"/>
    </row>
    <row r="181" spans="1:17" ht="14.25" customHeight="1">
      <c r="A181" s="13"/>
      <c r="B181" s="13"/>
      <c r="C181" s="17" t="s">
        <v>76</v>
      </c>
      <c r="D181" s="17"/>
      <c r="E181" s="18" t="s">
        <v>77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ht="24.75" customHeight="1">
      <c r="A182" s="13"/>
      <c r="B182" s="13"/>
      <c r="C182" s="20" t="s">
        <v>78</v>
      </c>
      <c r="D182" s="20"/>
      <c r="E182" s="21" t="s">
        <v>79</v>
      </c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1:17" ht="13.5" customHeight="1">
      <c r="A183" s="14" t="s">
        <v>80</v>
      </c>
      <c r="B183" s="15">
        <v>1</v>
      </c>
      <c r="C183" s="301" t="s">
        <v>81</v>
      </c>
      <c r="D183" s="19" t="s">
        <v>82</v>
      </c>
      <c r="E183" s="303" t="s">
        <v>83</v>
      </c>
      <c r="F183" s="23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5"/>
    </row>
    <row r="184" spans="1:17" ht="13.5" customHeight="1" hidden="1">
      <c r="A184" s="14"/>
      <c r="B184" s="15">
        <v>2</v>
      </c>
      <c r="C184" s="301"/>
      <c r="D184" s="19"/>
      <c r="E184" s="303"/>
      <c r="F184" s="26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8"/>
    </row>
    <row r="185" spans="1:17" ht="13.5" customHeight="1" hidden="1">
      <c r="A185" s="14"/>
      <c r="B185" s="15">
        <v>3</v>
      </c>
      <c r="C185" s="301"/>
      <c r="D185" s="19"/>
      <c r="E185" s="303"/>
      <c r="F185" s="26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8"/>
    </row>
    <row r="186" spans="1:17" ht="13.5" customHeight="1" hidden="1">
      <c r="A186" s="14"/>
      <c r="B186" s="15">
        <v>4</v>
      </c>
      <c r="C186" s="301"/>
      <c r="D186" s="19"/>
      <c r="E186" s="303"/>
      <c r="F186" s="26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8"/>
    </row>
    <row r="187" spans="1:17" ht="13.5" customHeight="1" hidden="1">
      <c r="A187" s="14"/>
      <c r="B187" s="15">
        <v>5</v>
      </c>
      <c r="C187" s="301"/>
      <c r="D187" s="19"/>
      <c r="E187" s="303"/>
      <c r="F187" s="26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8"/>
    </row>
    <row r="188" spans="1:17" ht="13.5" customHeight="1" hidden="1">
      <c r="A188" s="14"/>
      <c r="B188" s="15">
        <v>6</v>
      </c>
      <c r="C188" s="301"/>
      <c r="D188" s="19"/>
      <c r="E188" s="303"/>
      <c r="F188" s="26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8"/>
    </row>
    <row r="189" spans="1:17" ht="13.5" customHeight="1" hidden="1">
      <c r="A189" s="14"/>
      <c r="B189" s="15">
        <v>7</v>
      </c>
      <c r="C189" s="301"/>
      <c r="D189" s="19"/>
      <c r="E189" s="303"/>
      <c r="F189" s="26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8"/>
    </row>
    <row r="190" spans="1:17" ht="13.5" customHeight="1" hidden="1">
      <c r="A190" s="14"/>
      <c r="B190" s="15">
        <v>8</v>
      </c>
      <c r="C190" s="302"/>
      <c r="D190" s="32"/>
      <c r="E190" s="304"/>
      <c r="F190" s="33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5"/>
    </row>
    <row r="191" spans="1:17" ht="23.25" customHeight="1">
      <c r="A191" s="14" t="s">
        <v>84</v>
      </c>
      <c r="B191" s="15">
        <v>1</v>
      </c>
      <c r="C191" s="301" t="s">
        <v>85</v>
      </c>
      <c r="D191" s="19" t="s">
        <v>82</v>
      </c>
      <c r="E191" s="303" t="s">
        <v>86</v>
      </c>
      <c r="F191" s="36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8"/>
    </row>
    <row r="192" spans="1:17" ht="13.5" customHeight="1" hidden="1">
      <c r="A192" s="14"/>
      <c r="B192" s="15">
        <v>2</v>
      </c>
      <c r="C192" s="301"/>
      <c r="D192" s="19"/>
      <c r="E192" s="303"/>
      <c r="F192" s="39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1"/>
    </row>
    <row r="193" spans="1:17" ht="13.5" customHeight="1" hidden="1">
      <c r="A193" s="14"/>
      <c r="B193" s="15">
        <v>3</v>
      </c>
      <c r="C193" s="301"/>
      <c r="D193" s="19"/>
      <c r="E193" s="303"/>
      <c r="F193" s="39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1"/>
    </row>
    <row r="194" spans="1:17" ht="13.5" customHeight="1" hidden="1">
      <c r="A194" s="14"/>
      <c r="B194" s="15">
        <v>4</v>
      </c>
      <c r="C194" s="301"/>
      <c r="D194" s="19"/>
      <c r="E194" s="303"/>
      <c r="F194" s="39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1"/>
    </row>
    <row r="195" spans="1:17" ht="13.5" customHeight="1" hidden="1">
      <c r="A195" s="14"/>
      <c r="B195" s="15">
        <v>5</v>
      </c>
      <c r="C195" s="301"/>
      <c r="D195" s="19"/>
      <c r="E195" s="303"/>
      <c r="F195" s="39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1"/>
    </row>
    <row r="196" spans="1:17" ht="13.5" customHeight="1" hidden="1">
      <c r="A196" s="14"/>
      <c r="B196" s="15">
        <v>6</v>
      </c>
      <c r="C196" s="301"/>
      <c r="D196" s="19"/>
      <c r="E196" s="303"/>
      <c r="F196" s="39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1"/>
    </row>
    <row r="197" spans="1:17" ht="13.5" customHeight="1" hidden="1">
      <c r="A197" s="14"/>
      <c r="B197" s="15">
        <v>7</v>
      </c>
      <c r="C197" s="301"/>
      <c r="D197" s="19"/>
      <c r="E197" s="303"/>
      <c r="F197" s="39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1"/>
    </row>
    <row r="198" spans="1:17" ht="13.5" customHeight="1" hidden="1">
      <c r="A198" s="14"/>
      <c r="B198" s="15">
        <v>8</v>
      </c>
      <c r="C198" s="302"/>
      <c r="D198" s="32"/>
      <c r="E198" s="304"/>
      <c r="F198" s="45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7"/>
    </row>
    <row r="199" spans="1:17" ht="13.5" customHeight="1">
      <c r="A199" s="14" t="s">
        <v>87</v>
      </c>
      <c r="B199" s="15">
        <v>1</v>
      </c>
      <c r="C199" s="301" t="s">
        <v>88</v>
      </c>
      <c r="D199" s="19" t="s">
        <v>82</v>
      </c>
      <c r="E199" s="303" t="s">
        <v>89</v>
      </c>
      <c r="F199" s="23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5"/>
    </row>
    <row r="200" spans="1:17" ht="13.5" customHeight="1" hidden="1">
      <c r="A200" s="14"/>
      <c r="B200" s="15">
        <v>2</v>
      </c>
      <c r="C200" s="301"/>
      <c r="D200" s="19"/>
      <c r="E200" s="303"/>
      <c r="F200" s="26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8"/>
    </row>
    <row r="201" spans="1:17" ht="13.5" customHeight="1" hidden="1">
      <c r="A201" s="14"/>
      <c r="B201" s="15">
        <v>3</v>
      </c>
      <c r="C201" s="301"/>
      <c r="D201" s="19"/>
      <c r="E201" s="303"/>
      <c r="F201" s="26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8"/>
    </row>
    <row r="202" spans="1:17" ht="13.5" customHeight="1" hidden="1">
      <c r="A202" s="14"/>
      <c r="B202" s="15">
        <v>4</v>
      </c>
      <c r="C202" s="301"/>
      <c r="D202" s="19"/>
      <c r="E202" s="303"/>
      <c r="F202" s="26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8"/>
    </row>
    <row r="203" spans="1:17" ht="13.5" customHeight="1" hidden="1">
      <c r="A203" s="14"/>
      <c r="B203" s="15">
        <v>5</v>
      </c>
      <c r="C203" s="301"/>
      <c r="D203" s="19"/>
      <c r="E203" s="303"/>
      <c r="F203" s="26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8"/>
    </row>
    <row r="204" spans="1:17" ht="13.5" customHeight="1" hidden="1">
      <c r="A204" s="14"/>
      <c r="B204" s="15">
        <v>6</v>
      </c>
      <c r="C204" s="301"/>
      <c r="D204" s="19"/>
      <c r="E204" s="303"/>
      <c r="F204" s="26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8"/>
    </row>
    <row r="205" spans="1:17" ht="13.5" customHeight="1" hidden="1">
      <c r="A205" s="14"/>
      <c r="B205" s="15">
        <v>7</v>
      </c>
      <c r="C205" s="301"/>
      <c r="D205" s="19"/>
      <c r="E205" s="303"/>
      <c r="F205" s="26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8"/>
    </row>
    <row r="206" spans="1:17" ht="13.5" customHeight="1" hidden="1">
      <c r="A206" s="14"/>
      <c r="B206" s="15">
        <v>8</v>
      </c>
      <c r="C206" s="302"/>
      <c r="D206" s="32"/>
      <c r="E206" s="304"/>
      <c r="F206" s="33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5"/>
    </row>
    <row r="207" spans="1:17" ht="13.5" customHeight="1">
      <c r="A207" s="14" t="s">
        <v>90</v>
      </c>
      <c r="B207" s="15">
        <v>1</v>
      </c>
      <c r="C207" s="305" t="s">
        <v>91</v>
      </c>
      <c r="D207" s="48" t="s">
        <v>82</v>
      </c>
      <c r="E207" s="307" t="s">
        <v>92</v>
      </c>
      <c r="F207" s="36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8"/>
    </row>
    <row r="208" spans="1:17" ht="13.5" customHeight="1" hidden="1">
      <c r="A208" s="14"/>
      <c r="B208" s="15">
        <v>2</v>
      </c>
      <c r="C208" s="305"/>
      <c r="D208" s="19"/>
      <c r="E208" s="307"/>
      <c r="F208" s="39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1"/>
    </row>
    <row r="209" spans="1:17" ht="13.5" customHeight="1" hidden="1">
      <c r="A209" s="14"/>
      <c r="B209" s="15">
        <v>3</v>
      </c>
      <c r="C209" s="305"/>
      <c r="D209" s="19"/>
      <c r="E209" s="307"/>
      <c r="F209" s="39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1"/>
    </row>
    <row r="210" spans="1:17" ht="13.5" customHeight="1" hidden="1">
      <c r="A210" s="14"/>
      <c r="B210" s="15">
        <v>4</v>
      </c>
      <c r="C210" s="305"/>
      <c r="D210" s="19"/>
      <c r="E210" s="307"/>
      <c r="F210" s="39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1"/>
    </row>
    <row r="211" spans="1:17" ht="13.5" customHeight="1" hidden="1">
      <c r="A211" s="14"/>
      <c r="B211" s="15">
        <v>5</v>
      </c>
      <c r="C211" s="305"/>
      <c r="D211" s="19"/>
      <c r="E211" s="307"/>
      <c r="F211" s="39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1"/>
    </row>
    <row r="212" spans="1:17" ht="13.5" customHeight="1" hidden="1">
      <c r="A212" s="14"/>
      <c r="B212" s="15">
        <v>6</v>
      </c>
      <c r="C212" s="305"/>
      <c r="D212" s="19"/>
      <c r="E212" s="307"/>
      <c r="F212" s="39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1"/>
    </row>
    <row r="213" spans="1:17" ht="13.5" customHeight="1" hidden="1">
      <c r="A213" s="14"/>
      <c r="B213" s="15">
        <v>7</v>
      </c>
      <c r="C213" s="305"/>
      <c r="D213" s="19"/>
      <c r="E213" s="307"/>
      <c r="F213" s="39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1"/>
    </row>
    <row r="214" spans="1:17" ht="13.5" customHeight="1" hidden="1">
      <c r="A214" s="14"/>
      <c r="B214" s="15">
        <v>8</v>
      </c>
      <c r="C214" s="306"/>
      <c r="D214" s="32"/>
      <c r="E214" s="308"/>
      <c r="F214" s="45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7"/>
    </row>
    <row r="215" spans="1:17" ht="13.5" customHeight="1">
      <c r="A215" s="14" t="s">
        <v>93</v>
      </c>
      <c r="B215" s="15">
        <v>1</v>
      </c>
      <c r="C215" s="305" t="s">
        <v>94</v>
      </c>
      <c r="D215" s="48" t="s">
        <v>82</v>
      </c>
      <c r="E215" s="307" t="s">
        <v>95</v>
      </c>
      <c r="F215" s="23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5"/>
    </row>
    <row r="216" spans="1:17" ht="13.5" customHeight="1" hidden="1">
      <c r="A216" s="14"/>
      <c r="B216" s="15">
        <v>2</v>
      </c>
      <c r="C216" s="305"/>
      <c r="D216" s="19"/>
      <c r="E216" s="307"/>
      <c r="F216" s="26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8"/>
    </row>
    <row r="217" spans="1:17" ht="13.5" customHeight="1" hidden="1">
      <c r="A217" s="14"/>
      <c r="B217" s="15">
        <v>3</v>
      </c>
      <c r="C217" s="305"/>
      <c r="D217" s="19"/>
      <c r="E217" s="307"/>
      <c r="F217" s="26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8"/>
    </row>
    <row r="218" spans="1:17" ht="13.5" customHeight="1" hidden="1">
      <c r="A218" s="14"/>
      <c r="B218" s="15">
        <v>4</v>
      </c>
      <c r="C218" s="305"/>
      <c r="D218" s="19"/>
      <c r="E218" s="307"/>
      <c r="F218" s="26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8"/>
    </row>
    <row r="219" spans="1:17" ht="13.5" customHeight="1" hidden="1">
      <c r="A219" s="14"/>
      <c r="B219" s="15">
        <v>5</v>
      </c>
      <c r="C219" s="305"/>
      <c r="D219" s="19"/>
      <c r="E219" s="307"/>
      <c r="F219" s="26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8"/>
    </row>
    <row r="220" spans="1:17" ht="13.5" customHeight="1" hidden="1">
      <c r="A220" s="14"/>
      <c r="B220" s="15">
        <v>6</v>
      </c>
      <c r="C220" s="305"/>
      <c r="D220" s="19"/>
      <c r="E220" s="307"/>
      <c r="F220" s="26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8"/>
    </row>
    <row r="221" spans="1:17" ht="13.5" customHeight="1" hidden="1">
      <c r="A221" s="14"/>
      <c r="B221" s="15">
        <v>7</v>
      </c>
      <c r="C221" s="305"/>
      <c r="D221" s="19"/>
      <c r="E221" s="307"/>
      <c r="F221" s="26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8"/>
    </row>
    <row r="222" spans="1:17" ht="13.5" customHeight="1" hidden="1">
      <c r="A222" s="14"/>
      <c r="B222" s="15">
        <v>8</v>
      </c>
      <c r="C222" s="306"/>
      <c r="D222" s="32"/>
      <c r="E222" s="308"/>
      <c r="F222" s="33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5"/>
    </row>
    <row r="223" spans="1:17" ht="23.25" customHeight="1">
      <c r="A223" s="14" t="s">
        <v>96</v>
      </c>
      <c r="B223" s="15">
        <v>1</v>
      </c>
      <c r="C223" s="305" t="s">
        <v>97</v>
      </c>
      <c r="D223" s="48" t="s">
        <v>82</v>
      </c>
      <c r="E223" s="307" t="s">
        <v>98</v>
      </c>
      <c r="F223" s="36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8"/>
    </row>
    <row r="224" spans="1:17" ht="13.5" customHeight="1" hidden="1">
      <c r="A224" s="14"/>
      <c r="B224" s="15">
        <v>2</v>
      </c>
      <c r="C224" s="305"/>
      <c r="D224" s="19"/>
      <c r="E224" s="307"/>
      <c r="F224" s="39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1"/>
    </row>
    <row r="225" spans="1:17" ht="13.5" customHeight="1" hidden="1">
      <c r="A225" s="14"/>
      <c r="B225" s="15">
        <v>3</v>
      </c>
      <c r="C225" s="305"/>
      <c r="D225" s="19"/>
      <c r="E225" s="307"/>
      <c r="F225" s="39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1"/>
    </row>
    <row r="226" spans="1:17" ht="13.5" customHeight="1" hidden="1">
      <c r="A226" s="14"/>
      <c r="B226" s="15">
        <v>4</v>
      </c>
      <c r="C226" s="305"/>
      <c r="D226" s="19"/>
      <c r="E226" s="307"/>
      <c r="F226" s="39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1"/>
    </row>
    <row r="227" spans="1:17" ht="13.5" customHeight="1" hidden="1">
      <c r="A227" s="14"/>
      <c r="B227" s="15">
        <v>5</v>
      </c>
      <c r="C227" s="305"/>
      <c r="D227" s="19"/>
      <c r="E227" s="307"/>
      <c r="F227" s="39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1"/>
    </row>
    <row r="228" spans="1:17" ht="13.5" customHeight="1" hidden="1">
      <c r="A228" s="14"/>
      <c r="B228" s="15">
        <v>6</v>
      </c>
      <c r="C228" s="305"/>
      <c r="D228" s="19"/>
      <c r="E228" s="307"/>
      <c r="F228" s="39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1"/>
    </row>
    <row r="229" spans="1:17" ht="13.5" customHeight="1" hidden="1">
      <c r="A229" s="14"/>
      <c r="B229" s="15">
        <v>7</v>
      </c>
      <c r="C229" s="305"/>
      <c r="D229" s="19"/>
      <c r="E229" s="307"/>
      <c r="F229" s="39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1"/>
    </row>
    <row r="230" spans="1:17" ht="13.5" customHeight="1" hidden="1">
      <c r="A230" s="14"/>
      <c r="B230" s="15">
        <v>8</v>
      </c>
      <c r="C230" s="305"/>
      <c r="D230" s="19"/>
      <c r="E230" s="307"/>
      <c r="F230" s="42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4"/>
    </row>
    <row r="231" spans="1:17" ht="35.25" customHeight="1">
      <c r="A231" s="13"/>
      <c r="B231" s="13"/>
      <c r="C231" s="20" t="s">
        <v>99</v>
      </c>
      <c r="D231" s="20"/>
      <c r="E231" s="21" t="s">
        <v>100</v>
      </c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1:17" ht="33" customHeight="1">
      <c r="A232" s="14" t="s">
        <v>101</v>
      </c>
      <c r="B232" s="15">
        <v>1</v>
      </c>
      <c r="C232" s="301" t="s">
        <v>102</v>
      </c>
      <c r="D232" s="19" t="s">
        <v>103</v>
      </c>
      <c r="E232" s="303" t="s">
        <v>104</v>
      </c>
      <c r="F232" s="23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5"/>
    </row>
    <row r="233" spans="1:17" ht="13.5" customHeight="1" hidden="1">
      <c r="A233" s="14"/>
      <c r="B233" s="15">
        <v>2</v>
      </c>
      <c r="C233" s="301"/>
      <c r="D233" s="19"/>
      <c r="E233" s="303"/>
      <c r="F233" s="26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8"/>
    </row>
    <row r="234" spans="1:17" ht="13.5" customHeight="1" hidden="1">
      <c r="A234" s="14"/>
      <c r="B234" s="15">
        <v>3</v>
      </c>
      <c r="C234" s="301"/>
      <c r="D234" s="19"/>
      <c r="E234" s="303"/>
      <c r="F234" s="26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8"/>
    </row>
    <row r="235" spans="1:17" ht="13.5" customHeight="1" hidden="1">
      <c r="A235" s="14"/>
      <c r="B235" s="15">
        <v>4</v>
      </c>
      <c r="C235" s="301"/>
      <c r="D235" s="19"/>
      <c r="E235" s="303"/>
      <c r="F235" s="26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8"/>
    </row>
    <row r="236" spans="1:17" ht="13.5" customHeight="1" hidden="1">
      <c r="A236" s="14"/>
      <c r="B236" s="15">
        <v>5</v>
      </c>
      <c r="C236" s="301"/>
      <c r="D236" s="19"/>
      <c r="E236" s="303"/>
      <c r="F236" s="26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8"/>
    </row>
    <row r="237" spans="1:17" ht="13.5" customHeight="1" hidden="1">
      <c r="A237" s="14"/>
      <c r="B237" s="15">
        <v>6</v>
      </c>
      <c r="C237" s="301"/>
      <c r="D237" s="19"/>
      <c r="E237" s="303"/>
      <c r="F237" s="26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8"/>
    </row>
    <row r="238" spans="1:17" ht="13.5" customHeight="1" hidden="1">
      <c r="A238" s="14"/>
      <c r="B238" s="15">
        <v>7</v>
      </c>
      <c r="C238" s="301"/>
      <c r="D238" s="19"/>
      <c r="E238" s="303"/>
      <c r="F238" s="26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8"/>
    </row>
    <row r="239" spans="1:17" ht="13.5" customHeight="1" hidden="1">
      <c r="A239" s="14"/>
      <c r="B239" s="15">
        <v>8</v>
      </c>
      <c r="C239" s="302"/>
      <c r="D239" s="32"/>
      <c r="E239" s="304"/>
      <c r="F239" s="33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5"/>
    </row>
    <row r="240" spans="1:17" ht="13.5" customHeight="1">
      <c r="A240" s="14" t="s">
        <v>105</v>
      </c>
      <c r="B240" s="15">
        <v>1</v>
      </c>
      <c r="C240" s="301" t="s">
        <v>106</v>
      </c>
      <c r="D240" s="19" t="s">
        <v>103</v>
      </c>
      <c r="E240" s="303" t="s">
        <v>107</v>
      </c>
      <c r="F240" s="36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8"/>
    </row>
    <row r="241" spans="1:17" ht="13.5" customHeight="1" hidden="1">
      <c r="A241" s="14"/>
      <c r="B241" s="15">
        <v>2</v>
      </c>
      <c r="C241" s="301"/>
      <c r="D241" s="19"/>
      <c r="E241" s="303"/>
      <c r="F241" s="39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1"/>
    </row>
    <row r="242" spans="1:17" ht="13.5" customHeight="1" hidden="1">
      <c r="A242" s="14"/>
      <c r="B242" s="15">
        <v>3</v>
      </c>
      <c r="C242" s="301"/>
      <c r="D242" s="19"/>
      <c r="E242" s="303"/>
      <c r="F242" s="39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1"/>
    </row>
    <row r="243" spans="1:17" ht="13.5" customHeight="1" hidden="1">
      <c r="A243" s="14"/>
      <c r="B243" s="15">
        <v>4</v>
      </c>
      <c r="C243" s="301"/>
      <c r="D243" s="19"/>
      <c r="E243" s="303"/>
      <c r="F243" s="39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1"/>
    </row>
    <row r="244" spans="1:17" ht="13.5" customHeight="1" hidden="1">
      <c r="A244" s="14"/>
      <c r="B244" s="15">
        <v>5</v>
      </c>
      <c r="C244" s="301"/>
      <c r="D244" s="19"/>
      <c r="E244" s="303"/>
      <c r="F244" s="39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1"/>
    </row>
    <row r="245" spans="1:17" ht="13.5" customHeight="1" hidden="1">
      <c r="A245" s="14"/>
      <c r="B245" s="15">
        <v>6</v>
      </c>
      <c r="C245" s="301"/>
      <c r="D245" s="19"/>
      <c r="E245" s="303"/>
      <c r="F245" s="39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1"/>
    </row>
    <row r="246" spans="1:17" ht="13.5" customHeight="1" hidden="1">
      <c r="A246" s="14"/>
      <c r="B246" s="15">
        <v>7</v>
      </c>
      <c r="C246" s="301"/>
      <c r="D246" s="19"/>
      <c r="E246" s="303"/>
      <c r="F246" s="39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1"/>
    </row>
    <row r="247" spans="1:17" ht="13.5" customHeight="1" hidden="1">
      <c r="A247" s="14"/>
      <c r="B247" s="15">
        <v>8</v>
      </c>
      <c r="C247" s="302"/>
      <c r="D247" s="32"/>
      <c r="E247" s="304"/>
      <c r="F247" s="45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7"/>
    </row>
    <row r="248" spans="1:17" ht="23.25" customHeight="1">
      <c r="A248" s="14" t="s">
        <v>108</v>
      </c>
      <c r="B248" s="15">
        <v>1</v>
      </c>
      <c r="C248" s="305" t="s">
        <v>109</v>
      </c>
      <c r="D248" s="48" t="s">
        <v>103</v>
      </c>
      <c r="E248" s="307" t="s">
        <v>110</v>
      </c>
      <c r="F248" s="23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5"/>
    </row>
    <row r="249" spans="1:17" ht="13.5" customHeight="1" hidden="1">
      <c r="A249" s="14"/>
      <c r="B249" s="15">
        <v>2</v>
      </c>
      <c r="C249" s="305"/>
      <c r="D249" s="19"/>
      <c r="E249" s="307"/>
      <c r="F249" s="26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8"/>
    </row>
    <row r="250" spans="1:17" ht="13.5" customHeight="1" hidden="1">
      <c r="A250" s="14"/>
      <c r="B250" s="15">
        <v>3</v>
      </c>
      <c r="C250" s="305"/>
      <c r="D250" s="19"/>
      <c r="E250" s="307"/>
      <c r="F250" s="26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8"/>
    </row>
    <row r="251" spans="1:17" ht="13.5" customHeight="1" hidden="1">
      <c r="A251" s="14"/>
      <c r="B251" s="15">
        <v>4</v>
      </c>
      <c r="C251" s="305"/>
      <c r="D251" s="19"/>
      <c r="E251" s="307"/>
      <c r="F251" s="26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8"/>
    </row>
    <row r="252" spans="1:17" ht="13.5" customHeight="1" hidden="1">
      <c r="A252" s="14"/>
      <c r="B252" s="15">
        <v>5</v>
      </c>
      <c r="C252" s="305"/>
      <c r="D252" s="19"/>
      <c r="E252" s="307"/>
      <c r="F252" s="26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8"/>
    </row>
    <row r="253" spans="1:17" ht="13.5" customHeight="1" hidden="1">
      <c r="A253" s="14"/>
      <c r="B253" s="15">
        <v>6</v>
      </c>
      <c r="C253" s="305"/>
      <c r="D253" s="19"/>
      <c r="E253" s="307"/>
      <c r="F253" s="26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8"/>
    </row>
    <row r="254" spans="1:17" ht="13.5" customHeight="1" hidden="1">
      <c r="A254" s="14"/>
      <c r="B254" s="15">
        <v>7</v>
      </c>
      <c r="C254" s="305"/>
      <c r="D254" s="19"/>
      <c r="E254" s="307"/>
      <c r="F254" s="26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8"/>
    </row>
    <row r="255" spans="1:17" ht="13.5" customHeight="1" hidden="1">
      <c r="A255" s="14"/>
      <c r="B255" s="15">
        <v>8</v>
      </c>
      <c r="C255" s="305"/>
      <c r="D255" s="19"/>
      <c r="E255" s="307"/>
      <c r="F255" s="29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1"/>
    </row>
    <row r="256" spans="1:17" ht="35.25" customHeight="1">
      <c r="A256" s="13"/>
      <c r="B256" s="13"/>
      <c r="C256" s="20" t="s">
        <v>111</v>
      </c>
      <c r="D256" s="20"/>
      <c r="E256" s="21" t="s">
        <v>112</v>
      </c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</row>
    <row r="257" spans="1:17" ht="42.75" customHeight="1">
      <c r="A257" s="14" t="s">
        <v>113</v>
      </c>
      <c r="B257" s="15">
        <v>1</v>
      </c>
      <c r="C257" s="301" t="s">
        <v>114</v>
      </c>
      <c r="D257" s="19" t="s">
        <v>115</v>
      </c>
      <c r="E257" s="303" t="s">
        <v>116</v>
      </c>
      <c r="F257" s="36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8"/>
    </row>
    <row r="258" spans="1:17" ht="13.5" customHeight="1" hidden="1">
      <c r="A258" s="14"/>
      <c r="B258" s="15">
        <v>2</v>
      </c>
      <c r="C258" s="301"/>
      <c r="D258" s="19"/>
      <c r="E258" s="303"/>
      <c r="F258" s="39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1"/>
    </row>
    <row r="259" spans="1:17" ht="13.5" customHeight="1" hidden="1">
      <c r="A259" s="14"/>
      <c r="B259" s="15">
        <v>3</v>
      </c>
      <c r="C259" s="301"/>
      <c r="D259" s="19"/>
      <c r="E259" s="303"/>
      <c r="F259" s="39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1"/>
    </row>
    <row r="260" spans="1:17" ht="13.5" customHeight="1" hidden="1">
      <c r="A260" s="14"/>
      <c r="B260" s="15">
        <v>4</v>
      </c>
      <c r="C260" s="301"/>
      <c r="D260" s="19"/>
      <c r="E260" s="303"/>
      <c r="F260" s="39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1"/>
    </row>
    <row r="261" spans="1:17" ht="13.5" customHeight="1" hidden="1">
      <c r="A261" s="14"/>
      <c r="B261" s="15">
        <v>5</v>
      </c>
      <c r="C261" s="301"/>
      <c r="D261" s="19"/>
      <c r="E261" s="303"/>
      <c r="F261" s="39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1"/>
    </row>
    <row r="262" spans="1:17" ht="13.5" customHeight="1" hidden="1">
      <c r="A262" s="14"/>
      <c r="B262" s="15">
        <v>6</v>
      </c>
      <c r="C262" s="301"/>
      <c r="D262" s="19"/>
      <c r="E262" s="303"/>
      <c r="F262" s="39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1"/>
    </row>
    <row r="263" spans="1:17" ht="13.5" customHeight="1" hidden="1">
      <c r="A263" s="14"/>
      <c r="B263" s="15">
        <v>7</v>
      </c>
      <c r="C263" s="301"/>
      <c r="D263" s="19"/>
      <c r="E263" s="303"/>
      <c r="F263" s="39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1"/>
    </row>
    <row r="264" spans="1:17" ht="13.5" customHeight="1" hidden="1">
      <c r="A264" s="14"/>
      <c r="B264" s="15">
        <v>8</v>
      </c>
      <c r="C264" s="302"/>
      <c r="D264" s="32"/>
      <c r="E264" s="304"/>
      <c r="F264" s="45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7"/>
    </row>
    <row r="265" spans="1:17" ht="23.25" customHeight="1">
      <c r="A265" s="14" t="s">
        <v>117</v>
      </c>
      <c r="B265" s="15">
        <v>1</v>
      </c>
      <c r="C265" s="305" t="s">
        <v>118</v>
      </c>
      <c r="D265" s="48" t="s">
        <v>115</v>
      </c>
      <c r="E265" s="307" t="s">
        <v>110</v>
      </c>
      <c r="F265" s="23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5"/>
    </row>
    <row r="266" spans="1:17" ht="13.5" customHeight="1" hidden="1">
      <c r="A266" s="14"/>
      <c r="B266" s="15">
        <v>2</v>
      </c>
      <c r="C266" s="305"/>
      <c r="D266" s="19"/>
      <c r="E266" s="307"/>
      <c r="F266" s="26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8"/>
    </row>
    <row r="267" spans="1:17" ht="13.5" customHeight="1" hidden="1">
      <c r="A267" s="14"/>
      <c r="B267" s="15">
        <v>3</v>
      </c>
      <c r="C267" s="305"/>
      <c r="D267" s="19"/>
      <c r="E267" s="307"/>
      <c r="F267" s="26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8"/>
    </row>
    <row r="268" spans="1:17" ht="13.5" customHeight="1" hidden="1">
      <c r="A268" s="14"/>
      <c r="B268" s="15">
        <v>4</v>
      </c>
      <c r="C268" s="305"/>
      <c r="D268" s="19"/>
      <c r="E268" s="307"/>
      <c r="F268" s="26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8"/>
    </row>
    <row r="269" spans="1:17" ht="13.5" customHeight="1" hidden="1">
      <c r="A269" s="14"/>
      <c r="B269" s="15">
        <v>5</v>
      </c>
      <c r="C269" s="305"/>
      <c r="D269" s="19"/>
      <c r="E269" s="307"/>
      <c r="F269" s="26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8"/>
    </row>
    <row r="270" spans="1:17" ht="13.5" customHeight="1" hidden="1">
      <c r="A270" s="14"/>
      <c r="B270" s="15">
        <v>6</v>
      </c>
      <c r="C270" s="305"/>
      <c r="D270" s="19"/>
      <c r="E270" s="307"/>
      <c r="F270" s="26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8"/>
    </row>
    <row r="271" spans="1:17" ht="13.5" customHeight="1" hidden="1">
      <c r="A271" s="14"/>
      <c r="B271" s="15">
        <v>7</v>
      </c>
      <c r="C271" s="305"/>
      <c r="D271" s="19"/>
      <c r="E271" s="307"/>
      <c r="F271" s="26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8"/>
    </row>
    <row r="272" spans="1:17" ht="13.5" customHeight="1" hidden="1">
      <c r="A272" s="14"/>
      <c r="B272" s="15">
        <v>8</v>
      </c>
      <c r="C272" s="305"/>
      <c r="D272" s="19"/>
      <c r="E272" s="307"/>
      <c r="F272" s="29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1"/>
    </row>
    <row r="273" spans="1:17" ht="35.25" customHeight="1">
      <c r="A273" s="13"/>
      <c r="B273" s="13"/>
      <c r="C273" s="20" t="s">
        <v>119</v>
      </c>
      <c r="D273" s="20"/>
      <c r="E273" s="21" t="s">
        <v>120</v>
      </c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</row>
    <row r="274" spans="1:17" ht="13.5" customHeight="1">
      <c r="A274" s="14" t="s">
        <v>121</v>
      </c>
      <c r="B274" s="15">
        <v>1</v>
      </c>
      <c r="C274" s="301" t="s">
        <v>122</v>
      </c>
      <c r="D274" s="19" t="s">
        <v>123</v>
      </c>
      <c r="E274" s="303" t="s">
        <v>124</v>
      </c>
      <c r="F274" s="36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8"/>
    </row>
    <row r="275" spans="1:17" ht="13.5" customHeight="1" hidden="1">
      <c r="A275" s="14"/>
      <c r="B275" s="15">
        <v>2</v>
      </c>
      <c r="C275" s="301"/>
      <c r="D275" s="19"/>
      <c r="E275" s="303"/>
      <c r="F275" s="39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1"/>
    </row>
    <row r="276" spans="1:17" ht="13.5" customHeight="1" hidden="1">
      <c r="A276" s="14"/>
      <c r="B276" s="15">
        <v>3</v>
      </c>
      <c r="C276" s="301"/>
      <c r="D276" s="19"/>
      <c r="E276" s="303"/>
      <c r="F276" s="39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1"/>
    </row>
    <row r="277" spans="1:17" ht="13.5" customHeight="1" hidden="1">
      <c r="A277" s="14"/>
      <c r="B277" s="15">
        <v>4</v>
      </c>
      <c r="C277" s="301"/>
      <c r="D277" s="19"/>
      <c r="E277" s="303"/>
      <c r="F277" s="39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1"/>
    </row>
    <row r="278" spans="1:17" ht="13.5" customHeight="1" hidden="1">
      <c r="A278" s="14"/>
      <c r="B278" s="15">
        <v>5</v>
      </c>
      <c r="C278" s="301"/>
      <c r="D278" s="19"/>
      <c r="E278" s="303"/>
      <c r="F278" s="39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1"/>
    </row>
    <row r="279" spans="1:17" ht="13.5" customHeight="1" hidden="1">
      <c r="A279" s="14"/>
      <c r="B279" s="15">
        <v>6</v>
      </c>
      <c r="C279" s="301"/>
      <c r="D279" s="19"/>
      <c r="E279" s="303"/>
      <c r="F279" s="39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1"/>
    </row>
    <row r="280" spans="1:17" ht="13.5" customHeight="1" hidden="1">
      <c r="A280" s="14"/>
      <c r="B280" s="15">
        <v>7</v>
      </c>
      <c r="C280" s="301"/>
      <c r="D280" s="19"/>
      <c r="E280" s="303"/>
      <c r="F280" s="39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1"/>
    </row>
    <row r="281" spans="1:17" ht="13.5" customHeight="1" hidden="1">
      <c r="A281" s="14"/>
      <c r="B281" s="15">
        <v>8</v>
      </c>
      <c r="C281" s="302"/>
      <c r="D281" s="32"/>
      <c r="E281" s="304"/>
      <c r="F281" s="45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7"/>
    </row>
    <row r="282" spans="1:17" ht="13.5" customHeight="1">
      <c r="A282" s="14" t="s">
        <v>125</v>
      </c>
      <c r="B282" s="15">
        <v>1</v>
      </c>
      <c r="C282" s="301" t="s">
        <v>126</v>
      </c>
      <c r="D282" s="19" t="s">
        <v>123</v>
      </c>
      <c r="E282" s="303" t="s">
        <v>127</v>
      </c>
      <c r="F282" s="23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5"/>
    </row>
    <row r="283" spans="1:17" ht="13.5" customHeight="1" hidden="1">
      <c r="A283" s="14"/>
      <c r="B283" s="15">
        <v>2</v>
      </c>
      <c r="C283" s="301"/>
      <c r="D283" s="19"/>
      <c r="E283" s="303"/>
      <c r="F283" s="26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8"/>
    </row>
    <row r="284" spans="1:17" ht="13.5" customHeight="1" hidden="1">
      <c r="A284" s="14"/>
      <c r="B284" s="15">
        <v>3</v>
      </c>
      <c r="C284" s="301"/>
      <c r="D284" s="19"/>
      <c r="E284" s="303"/>
      <c r="F284" s="26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8"/>
    </row>
    <row r="285" spans="1:17" ht="13.5" customHeight="1" hidden="1">
      <c r="A285" s="14"/>
      <c r="B285" s="15">
        <v>4</v>
      </c>
      <c r="C285" s="301"/>
      <c r="D285" s="19"/>
      <c r="E285" s="303"/>
      <c r="F285" s="26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8"/>
    </row>
    <row r="286" spans="1:17" ht="13.5" customHeight="1" hidden="1">
      <c r="A286" s="14"/>
      <c r="B286" s="15">
        <v>5</v>
      </c>
      <c r="C286" s="301"/>
      <c r="D286" s="19"/>
      <c r="E286" s="303"/>
      <c r="F286" s="26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8"/>
    </row>
    <row r="287" spans="1:17" ht="13.5" customHeight="1" hidden="1">
      <c r="A287" s="14"/>
      <c r="B287" s="15">
        <v>6</v>
      </c>
      <c r="C287" s="301"/>
      <c r="D287" s="19"/>
      <c r="E287" s="303"/>
      <c r="F287" s="26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8"/>
    </row>
    <row r="288" spans="1:17" ht="13.5" customHeight="1" hidden="1">
      <c r="A288" s="14"/>
      <c r="B288" s="15">
        <v>7</v>
      </c>
      <c r="C288" s="301"/>
      <c r="D288" s="19"/>
      <c r="E288" s="303"/>
      <c r="F288" s="26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8"/>
    </row>
    <row r="289" spans="1:17" ht="13.5" customHeight="1" hidden="1">
      <c r="A289" s="14"/>
      <c r="B289" s="15">
        <v>8</v>
      </c>
      <c r="C289" s="302"/>
      <c r="D289" s="32"/>
      <c r="E289" s="304"/>
      <c r="F289" s="33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5"/>
    </row>
    <row r="290" spans="1:17" ht="23.25" customHeight="1">
      <c r="A290" s="14" t="s">
        <v>128</v>
      </c>
      <c r="B290" s="15">
        <v>1</v>
      </c>
      <c r="C290" s="305" t="s">
        <v>129</v>
      </c>
      <c r="D290" s="48" t="s">
        <v>123</v>
      </c>
      <c r="E290" s="307" t="s">
        <v>110</v>
      </c>
      <c r="F290" s="36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8"/>
    </row>
    <row r="291" spans="1:17" ht="13.5" customHeight="1" hidden="1">
      <c r="A291" s="14"/>
      <c r="B291" s="15">
        <v>2</v>
      </c>
      <c r="C291" s="305"/>
      <c r="D291" s="19"/>
      <c r="E291" s="307"/>
      <c r="F291" s="39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1"/>
    </row>
    <row r="292" spans="1:17" ht="13.5" customHeight="1" hidden="1">
      <c r="A292" s="14"/>
      <c r="B292" s="15">
        <v>3</v>
      </c>
      <c r="C292" s="305"/>
      <c r="D292" s="19"/>
      <c r="E292" s="307"/>
      <c r="F292" s="39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1"/>
    </row>
    <row r="293" spans="1:17" ht="13.5" customHeight="1" hidden="1">
      <c r="A293" s="14"/>
      <c r="B293" s="15">
        <v>4</v>
      </c>
      <c r="C293" s="305"/>
      <c r="D293" s="19"/>
      <c r="E293" s="307"/>
      <c r="F293" s="39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1"/>
    </row>
    <row r="294" spans="1:17" ht="13.5" customHeight="1" hidden="1">
      <c r="A294" s="14"/>
      <c r="B294" s="15">
        <v>5</v>
      </c>
      <c r="C294" s="305"/>
      <c r="D294" s="19"/>
      <c r="E294" s="307"/>
      <c r="F294" s="39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1"/>
    </row>
    <row r="295" spans="1:17" ht="13.5" customHeight="1" hidden="1">
      <c r="A295" s="14"/>
      <c r="B295" s="15">
        <v>6</v>
      </c>
      <c r="C295" s="305"/>
      <c r="D295" s="19"/>
      <c r="E295" s="307"/>
      <c r="F295" s="39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1"/>
    </row>
    <row r="296" spans="1:17" ht="13.5" customHeight="1" hidden="1">
      <c r="A296" s="14"/>
      <c r="B296" s="15">
        <v>7</v>
      </c>
      <c r="C296" s="305"/>
      <c r="D296" s="19"/>
      <c r="E296" s="307"/>
      <c r="F296" s="39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1"/>
    </row>
    <row r="297" spans="1:17" ht="13.5" customHeight="1" hidden="1">
      <c r="A297" s="14"/>
      <c r="B297" s="15">
        <v>8</v>
      </c>
      <c r="C297" s="305"/>
      <c r="D297" s="19"/>
      <c r="E297" s="307"/>
      <c r="F297" s="42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4"/>
    </row>
    <row r="298" spans="1:17" ht="35.25" customHeight="1">
      <c r="A298" s="13"/>
      <c r="B298" s="13"/>
      <c r="C298" s="20" t="s">
        <v>130</v>
      </c>
      <c r="D298" s="20"/>
      <c r="E298" s="21" t="s">
        <v>131</v>
      </c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</row>
    <row r="299" spans="1:17" ht="13.5" customHeight="1">
      <c r="A299" s="14" t="s">
        <v>132</v>
      </c>
      <c r="B299" s="15">
        <v>1</v>
      </c>
      <c r="C299" s="305" t="s">
        <v>133</v>
      </c>
      <c r="D299" s="48" t="s">
        <v>134</v>
      </c>
      <c r="E299" s="307" t="s">
        <v>135</v>
      </c>
      <c r="F299" s="23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5"/>
    </row>
    <row r="300" spans="1:17" ht="13.5" customHeight="1" hidden="1">
      <c r="A300" s="14"/>
      <c r="B300" s="15">
        <v>2</v>
      </c>
      <c r="C300" s="305"/>
      <c r="D300" s="19"/>
      <c r="E300" s="307"/>
      <c r="F300" s="26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8"/>
    </row>
    <row r="301" spans="1:17" ht="13.5" customHeight="1" hidden="1">
      <c r="A301" s="14"/>
      <c r="B301" s="15">
        <v>3</v>
      </c>
      <c r="C301" s="305"/>
      <c r="D301" s="19"/>
      <c r="E301" s="307"/>
      <c r="F301" s="26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8"/>
    </row>
    <row r="302" spans="1:17" ht="13.5" customHeight="1" hidden="1">
      <c r="A302" s="14"/>
      <c r="B302" s="15">
        <v>4</v>
      </c>
      <c r="C302" s="305"/>
      <c r="D302" s="19"/>
      <c r="E302" s="307"/>
      <c r="F302" s="26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8"/>
    </row>
    <row r="303" spans="1:17" ht="13.5" customHeight="1" hidden="1">
      <c r="A303" s="14"/>
      <c r="B303" s="15">
        <v>5</v>
      </c>
      <c r="C303" s="305"/>
      <c r="D303" s="19"/>
      <c r="E303" s="307"/>
      <c r="F303" s="26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8"/>
    </row>
    <row r="304" spans="1:17" ht="13.5" customHeight="1" hidden="1">
      <c r="A304" s="14"/>
      <c r="B304" s="15">
        <v>6</v>
      </c>
      <c r="C304" s="305"/>
      <c r="D304" s="19"/>
      <c r="E304" s="307"/>
      <c r="F304" s="26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8"/>
    </row>
    <row r="305" spans="1:17" ht="13.5" customHeight="1" hidden="1">
      <c r="A305" s="14"/>
      <c r="B305" s="15">
        <v>7</v>
      </c>
      <c r="C305" s="305"/>
      <c r="D305" s="19"/>
      <c r="E305" s="307"/>
      <c r="F305" s="26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8"/>
    </row>
    <row r="306" spans="1:17" ht="13.5" customHeight="1" hidden="1">
      <c r="A306" s="14"/>
      <c r="B306" s="15">
        <v>8</v>
      </c>
      <c r="C306" s="305"/>
      <c r="D306" s="19"/>
      <c r="E306" s="307"/>
      <c r="F306" s="29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1"/>
    </row>
  </sheetData>
  <sheetProtection/>
  <mergeCells count="74">
    <mergeCell ref="C299:C306"/>
    <mergeCell ref="E299:E306"/>
    <mergeCell ref="C274:C281"/>
    <mergeCell ref="E274:E281"/>
    <mergeCell ref="C282:C289"/>
    <mergeCell ref="E282:E289"/>
    <mergeCell ref="C290:C297"/>
    <mergeCell ref="E290:E297"/>
    <mergeCell ref="C248:C255"/>
    <mergeCell ref="E248:E255"/>
    <mergeCell ref="C257:C264"/>
    <mergeCell ref="E257:E264"/>
    <mergeCell ref="C265:C272"/>
    <mergeCell ref="E265:E272"/>
    <mergeCell ref="C223:C230"/>
    <mergeCell ref="E223:E230"/>
    <mergeCell ref="C232:C239"/>
    <mergeCell ref="E232:E239"/>
    <mergeCell ref="C240:C247"/>
    <mergeCell ref="E240:E247"/>
    <mergeCell ref="C199:C206"/>
    <mergeCell ref="E199:E206"/>
    <mergeCell ref="C207:C214"/>
    <mergeCell ref="E207:E214"/>
    <mergeCell ref="C215:C222"/>
    <mergeCell ref="E215:E222"/>
    <mergeCell ref="C173:C180"/>
    <mergeCell ref="E173:E180"/>
    <mergeCell ref="C183:C190"/>
    <mergeCell ref="E183:E190"/>
    <mergeCell ref="C191:C198"/>
    <mergeCell ref="E191:E198"/>
    <mergeCell ref="C149:C156"/>
    <mergeCell ref="E149:E156"/>
    <mergeCell ref="C157:C164"/>
    <mergeCell ref="E157:E164"/>
    <mergeCell ref="C165:C172"/>
    <mergeCell ref="E165:E172"/>
    <mergeCell ref="C125:C132"/>
    <mergeCell ref="E125:E132"/>
    <mergeCell ref="C133:C140"/>
    <mergeCell ref="E133:E140"/>
    <mergeCell ref="C141:C148"/>
    <mergeCell ref="E141:E148"/>
    <mergeCell ref="C101:C108"/>
    <mergeCell ref="E101:E108"/>
    <mergeCell ref="C109:C116"/>
    <mergeCell ref="E109:E116"/>
    <mergeCell ref="C117:C124"/>
    <mergeCell ref="E117:E124"/>
    <mergeCell ref="C76:C83"/>
    <mergeCell ref="E76:E83"/>
    <mergeCell ref="C84:C91"/>
    <mergeCell ref="E84:E91"/>
    <mergeCell ref="C93:C100"/>
    <mergeCell ref="E93:E100"/>
    <mergeCell ref="C52:C59"/>
    <mergeCell ref="E52:E59"/>
    <mergeCell ref="C60:C67"/>
    <mergeCell ref="E60:E67"/>
    <mergeCell ref="C68:C75"/>
    <mergeCell ref="E68:E75"/>
    <mergeCell ref="C28:C35"/>
    <mergeCell ref="E28:E35"/>
    <mergeCell ref="C36:C43"/>
    <mergeCell ref="E36:E43"/>
    <mergeCell ref="C44:C51"/>
    <mergeCell ref="E44:E51"/>
    <mergeCell ref="C3:C10"/>
    <mergeCell ref="E3:E10"/>
    <mergeCell ref="C11:C18"/>
    <mergeCell ref="E11:E18"/>
    <mergeCell ref="C19:C26"/>
    <mergeCell ref="E19:E26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9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7" customWidth="1"/>
    <col min="2" max="2" width="7.5" style="7" customWidth="1"/>
    <col min="3" max="3" width="128.5" style="7" customWidth="1"/>
    <col min="4" max="16384" width="14.66015625" style="7" customWidth="1"/>
  </cols>
  <sheetData>
    <row r="1" spans="1:3" ht="20.25" customHeight="1">
      <c r="A1" s="11"/>
      <c r="B1" s="10" t="s">
        <v>2</v>
      </c>
      <c r="C1" s="10" t="s">
        <v>3</v>
      </c>
    </row>
    <row r="2" spans="1:3" ht="14.25" customHeight="1">
      <c r="A2" s="11"/>
      <c r="B2" s="8"/>
      <c r="C2" s="9"/>
    </row>
    <row r="3" spans="1:3" ht="14.25" customHeight="1">
      <c r="A3" s="11"/>
      <c r="B3" s="8"/>
      <c r="C3" s="9"/>
    </row>
    <row r="4" spans="1:3" ht="14.25" customHeight="1">
      <c r="A4" s="11"/>
      <c r="B4" s="8"/>
      <c r="C4" s="9"/>
    </row>
    <row r="5" spans="1:3" ht="14.25" customHeight="1">
      <c r="A5" s="11"/>
      <c r="B5" s="8"/>
      <c r="C5" s="9"/>
    </row>
    <row r="6" spans="1:3" ht="14.25" customHeight="1">
      <c r="A6" s="11"/>
      <c r="B6" s="8"/>
      <c r="C6" s="9"/>
    </row>
    <row r="7" spans="1:3" ht="14.25" customHeight="1">
      <c r="A7" s="11"/>
      <c r="B7" s="8"/>
      <c r="C7" s="9"/>
    </row>
    <row r="8" spans="1:3" ht="14.25" customHeight="1">
      <c r="A8" s="11"/>
      <c r="B8" s="8"/>
      <c r="C8" s="9"/>
    </row>
    <row r="9" spans="1:3" ht="14.25" customHeight="1">
      <c r="A9" s="11"/>
      <c r="B9" s="8"/>
      <c r="C9" s="9"/>
    </row>
    <row r="10" spans="1:3" ht="14.25" customHeight="1">
      <c r="A10" s="11"/>
      <c r="B10" s="8"/>
      <c r="C10" s="9"/>
    </row>
    <row r="11" spans="1:3" ht="14.25" customHeight="1">
      <c r="A11" s="11"/>
      <c r="B11" s="8"/>
      <c r="C11" s="9"/>
    </row>
    <row r="12" spans="1:3" ht="14.25" customHeight="1">
      <c r="A12" s="11"/>
      <c r="B12" s="8"/>
      <c r="C12" s="9"/>
    </row>
    <row r="13" spans="1:3" ht="14.25" customHeight="1">
      <c r="A13" s="11"/>
      <c r="B13" s="8"/>
      <c r="C13" s="9"/>
    </row>
    <row r="14" spans="1:3" ht="14.25" customHeight="1">
      <c r="A14" s="11"/>
      <c r="B14" s="8"/>
      <c r="C14" s="9"/>
    </row>
    <row r="15" spans="1:3" ht="14.25" customHeight="1">
      <c r="A15" s="11"/>
      <c r="B15" s="8"/>
      <c r="C15" s="9"/>
    </row>
    <row r="16" spans="1:3" ht="14.25" customHeight="1">
      <c r="A16" s="11"/>
      <c r="B16" s="8"/>
      <c r="C16" s="9"/>
    </row>
    <row r="17" spans="1:3" ht="14.25" customHeight="1">
      <c r="A17" s="11"/>
      <c r="B17" s="8"/>
      <c r="C17" s="9"/>
    </row>
    <row r="18" spans="1:3" ht="14.25" customHeight="1">
      <c r="A18" s="11"/>
      <c r="B18" s="8"/>
      <c r="C18" s="9"/>
    </row>
    <row r="19" spans="1:3" ht="14.25" customHeight="1">
      <c r="A19" s="11"/>
      <c r="B19" s="8"/>
      <c r="C19" s="9"/>
    </row>
    <row r="20" spans="1:3" ht="14.25" customHeight="1">
      <c r="A20" s="11"/>
      <c r="B20" s="8"/>
      <c r="C20" s="9"/>
    </row>
    <row r="21" spans="1:3" ht="14.25" customHeight="1">
      <c r="A21" s="11"/>
      <c r="B21" s="8"/>
      <c r="C21" s="9"/>
    </row>
    <row r="22" spans="1:3" ht="14.25" customHeight="1">
      <c r="A22" s="11"/>
      <c r="B22" s="8"/>
      <c r="C22" s="9"/>
    </row>
    <row r="23" spans="1:3" ht="14.25" customHeight="1">
      <c r="A23" s="11"/>
      <c r="B23" s="8"/>
      <c r="C23" s="9"/>
    </row>
    <row r="24" spans="1:3" ht="14.25" customHeight="1">
      <c r="A24" s="11"/>
      <c r="B24" s="8"/>
      <c r="C24" s="9"/>
    </row>
    <row r="25" spans="1:3" ht="14.25" customHeight="1">
      <c r="A25" s="11"/>
      <c r="B25" s="8"/>
      <c r="C25" s="9"/>
    </row>
    <row r="26" spans="1:3" ht="14.25" customHeight="1">
      <c r="A26" s="11"/>
      <c r="B26" s="8"/>
      <c r="C26" s="9"/>
    </row>
    <row r="27" spans="1:3" ht="14.25" customHeight="1">
      <c r="A27" s="11"/>
      <c r="B27" s="8"/>
      <c r="C27" s="9"/>
    </row>
    <row r="28" spans="1:3" ht="14.25" customHeight="1">
      <c r="A28" s="11"/>
      <c r="B28" s="8"/>
      <c r="C28" s="9"/>
    </row>
    <row r="29" spans="1:3" ht="14.25" customHeight="1">
      <c r="A29" s="11"/>
      <c r="B29" s="8"/>
      <c r="C29" s="9"/>
    </row>
    <row r="30" spans="1:3" ht="14.25" customHeight="1">
      <c r="A30" s="11"/>
      <c r="B30" s="8"/>
      <c r="C30" s="9"/>
    </row>
    <row r="31" spans="1:3" ht="14.25" customHeight="1">
      <c r="A31" s="11"/>
      <c r="B31" s="8"/>
      <c r="C31" s="9"/>
    </row>
    <row r="32" spans="1:3" ht="14.25" customHeight="1">
      <c r="A32" s="11"/>
      <c r="B32" s="8"/>
      <c r="C32" s="9"/>
    </row>
    <row r="33" spans="1:3" ht="14.25" customHeight="1">
      <c r="A33" s="11"/>
      <c r="B33" s="8"/>
      <c r="C33" s="9"/>
    </row>
    <row r="34" spans="1:3" ht="14.25" customHeight="1">
      <c r="A34" s="11"/>
      <c r="B34" s="8"/>
      <c r="C34" s="9"/>
    </row>
    <row r="35" spans="1:3" ht="14.25" customHeight="1">
      <c r="A35" s="11"/>
      <c r="B35" s="8"/>
      <c r="C35" s="9"/>
    </row>
    <row r="36" spans="1:3" ht="14.25" customHeight="1">
      <c r="A36" s="11"/>
      <c r="B36" s="8"/>
      <c r="C36" s="9"/>
    </row>
    <row r="37" spans="1:3" ht="14.25" customHeight="1">
      <c r="A37" s="11"/>
      <c r="B37" s="8"/>
      <c r="C37" s="9"/>
    </row>
    <row r="38" spans="1:3" ht="14.25" customHeight="1">
      <c r="A38" s="11"/>
      <c r="B38" s="8"/>
      <c r="C38" s="9"/>
    </row>
    <row r="39" spans="1:3" ht="14.25" customHeight="1">
      <c r="A39" s="11"/>
      <c r="B39" s="8"/>
      <c r="C39" s="9"/>
    </row>
    <row r="40" spans="1:3" ht="14.25" customHeight="1">
      <c r="A40" s="11"/>
      <c r="B40" s="8"/>
      <c r="C40" s="9"/>
    </row>
    <row r="41" spans="1:3" ht="14.25" customHeight="1">
      <c r="A41" s="11"/>
      <c r="B41" s="8"/>
      <c r="C41" s="9"/>
    </row>
    <row r="42" spans="1:3" ht="14.25" customHeight="1">
      <c r="A42" s="11"/>
      <c r="B42" s="8"/>
      <c r="C42" s="9"/>
    </row>
    <row r="43" spans="1:3" ht="14.25" customHeight="1">
      <c r="A43" s="11"/>
      <c r="B43" s="8"/>
      <c r="C43" s="9"/>
    </row>
    <row r="44" spans="1:3" ht="14.25" customHeight="1">
      <c r="A44" s="11"/>
      <c r="B44" s="8"/>
      <c r="C44" s="9"/>
    </row>
    <row r="45" spans="1:3" ht="14.25" customHeight="1">
      <c r="A45" s="11"/>
      <c r="B45" s="8"/>
      <c r="C45" s="9"/>
    </row>
    <row r="46" spans="1:3" ht="14.25" customHeight="1">
      <c r="A46" s="11"/>
      <c r="B46" s="8"/>
      <c r="C46" s="9"/>
    </row>
    <row r="47" spans="1:3" ht="14.25" customHeight="1">
      <c r="A47" s="11"/>
      <c r="B47" s="8"/>
      <c r="C47" s="9"/>
    </row>
    <row r="48" spans="1:3" ht="14.25" customHeight="1">
      <c r="A48" s="11"/>
      <c r="B48" s="8"/>
      <c r="C48" s="9"/>
    </row>
    <row r="49" spans="1:3" ht="14.25" customHeight="1">
      <c r="A49" s="11"/>
      <c r="B49" s="8"/>
      <c r="C49" s="9"/>
    </row>
    <row r="50" spans="1:3" ht="14.25" customHeight="1">
      <c r="A50" s="11"/>
      <c r="B50" s="8"/>
      <c r="C50" s="9"/>
    </row>
    <row r="51" spans="1:3" ht="14.25" customHeight="1">
      <c r="A51" s="11"/>
      <c r="B51" s="8"/>
      <c r="C51" s="9"/>
    </row>
    <row r="52" spans="1:3" ht="14.25" customHeight="1">
      <c r="A52" s="11"/>
      <c r="B52" s="8"/>
      <c r="C52" s="9"/>
    </row>
    <row r="53" spans="1:3" ht="14.25" customHeight="1">
      <c r="A53" s="11"/>
      <c r="B53" s="8"/>
      <c r="C53" s="9"/>
    </row>
    <row r="54" spans="1:3" ht="14.25" customHeight="1">
      <c r="A54" s="11"/>
      <c r="B54" s="8"/>
      <c r="C54" s="9"/>
    </row>
    <row r="55" spans="1:3" ht="14.25" customHeight="1">
      <c r="A55" s="11"/>
      <c r="B55" s="8"/>
      <c r="C55" s="9"/>
    </row>
    <row r="56" spans="1:3" ht="14.25" customHeight="1">
      <c r="A56" s="11"/>
      <c r="B56" s="8"/>
      <c r="C56" s="9"/>
    </row>
    <row r="57" spans="1:3" ht="14.25" customHeight="1">
      <c r="A57" s="11"/>
      <c r="B57" s="8"/>
      <c r="C57" s="9"/>
    </row>
    <row r="58" spans="1:3" ht="14.25" customHeight="1">
      <c r="A58" s="11"/>
      <c r="B58" s="8"/>
      <c r="C58" s="9"/>
    </row>
    <row r="59" spans="1:3" ht="14.25" customHeight="1">
      <c r="A59" s="11"/>
      <c r="B59" s="8"/>
      <c r="C59" s="9"/>
    </row>
    <row r="60" spans="1:3" ht="14.25" customHeight="1">
      <c r="A60" s="11"/>
      <c r="B60" s="8"/>
      <c r="C60" s="9"/>
    </row>
    <row r="61" spans="1:3" ht="14.25" customHeight="1">
      <c r="A61" s="11"/>
      <c r="B61" s="8"/>
      <c r="C61" s="9"/>
    </row>
    <row r="62" spans="1:3" ht="14.25" customHeight="1">
      <c r="A62" s="11"/>
      <c r="B62" s="8"/>
      <c r="C62" s="9"/>
    </row>
    <row r="63" spans="1:3" ht="14.25" customHeight="1">
      <c r="A63" s="11"/>
      <c r="B63" s="8"/>
      <c r="C63" s="9"/>
    </row>
    <row r="64" spans="1:3" ht="14.25" customHeight="1">
      <c r="A64" s="11"/>
      <c r="B64" s="8"/>
      <c r="C64" s="9"/>
    </row>
    <row r="65" spans="1:3" ht="14.25" customHeight="1">
      <c r="A65" s="11"/>
      <c r="B65" s="8"/>
      <c r="C65" s="9"/>
    </row>
    <row r="66" spans="1:3" ht="14.25" customHeight="1">
      <c r="A66" s="11"/>
      <c r="B66" s="8"/>
      <c r="C66" s="9"/>
    </row>
    <row r="67" spans="1:3" ht="14.25" customHeight="1">
      <c r="A67" s="11"/>
      <c r="B67" s="8"/>
      <c r="C67" s="9"/>
    </row>
    <row r="68" spans="1:3" ht="14.25" customHeight="1">
      <c r="A68" s="11"/>
      <c r="B68" s="8"/>
      <c r="C68" s="9"/>
    </row>
    <row r="69" spans="1:3" ht="14.25" customHeight="1">
      <c r="A69" s="11"/>
      <c r="B69" s="8"/>
      <c r="C69" s="9"/>
    </row>
    <row r="70" spans="1:3" ht="14.25" customHeight="1">
      <c r="A70" s="11"/>
      <c r="B70" s="8"/>
      <c r="C70" s="9"/>
    </row>
    <row r="71" spans="1:3" ht="14.25" customHeight="1">
      <c r="A71" s="11"/>
      <c r="B71" s="8"/>
      <c r="C71" s="9"/>
    </row>
    <row r="72" spans="1:3" ht="14.25" customHeight="1">
      <c r="A72" s="11"/>
      <c r="B72" s="8"/>
      <c r="C72" s="9"/>
    </row>
    <row r="73" spans="1:3" ht="14.25" customHeight="1">
      <c r="A73" s="11"/>
      <c r="B73" s="8"/>
      <c r="C73" s="9"/>
    </row>
    <row r="74" spans="1:3" ht="14.25" customHeight="1">
      <c r="A74" s="11"/>
      <c r="B74" s="8"/>
      <c r="C74" s="9"/>
    </row>
    <row r="75" spans="1:3" ht="14.25" customHeight="1">
      <c r="A75" s="11"/>
      <c r="B75" s="8"/>
      <c r="C75" s="9"/>
    </row>
    <row r="76" spans="1:3" ht="14.25" customHeight="1">
      <c r="A76" s="11"/>
      <c r="B76" s="8"/>
      <c r="C76" s="9"/>
    </row>
    <row r="77" spans="1:3" ht="14.25" customHeight="1">
      <c r="A77" s="11"/>
      <c r="B77" s="8"/>
      <c r="C77" s="9"/>
    </row>
    <row r="78" spans="1:3" ht="14.25" customHeight="1">
      <c r="A78" s="11"/>
      <c r="B78" s="8"/>
      <c r="C78" s="9"/>
    </row>
    <row r="79" spans="1:3" ht="14.25" customHeight="1">
      <c r="A79" s="11"/>
      <c r="B79" s="8"/>
      <c r="C79" s="9"/>
    </row>
    <row r="80" spans="1:3" ht="14.25" customHeight="1">
      <c r="A80" s="11"/>
      <c r="B80" s="8"/>
      <c r="C80" s="9"/>
    </row>
    <row r="81" spans="1:3" ht="14.25" customHeight="1">
      <c r="A81" s="11"/>
      <c r="B81" s="8"/>
      <c r="C81" s="9"/>
    </row>
    <row r="82" spans="1:3" ht="14.25" customHeight="1">
      <c r="A82" s="11"/>
      <c r="B82" s="8"/>
      <c r="C82" s="9"/>
    </row>
    <row r="83" spans="1:3" ht="14.25" customHeight="1">
      <c r="A83" s="11"/>
      <c r="B83" s="8"/>
      <c r="C83" s="9"/>
    </row>
    <row r="84" spans="1:3" ht="14.25" customHeight="1">
      <c r="A84" s="11"/>
      <c r="B84" s="8"/>
      <c r="C84" s="9"/>
    </row>
    <row r="85" spans="1:3" ht="14.25" customHeight="1">
      <c r="A85" s="11"/>
      <c r="B85" s="8"/>
      <c r="C85" s="9"/>
    </row>
    <row r="86" spans="1:3" ht="14.25" customHeight="1">
      <c r="A86" s="11"/>
      <c r="B86" s="8"/>
      <c r="C86" s="9"/>
    </row>
    <row r="87" spans="1:3" ht="14.25" customHeight="1">
      <c r="A87" s="11"/>
      <c r="B87" s="8"/>
      <c r="C87" s="9"/>
    </row>
    <row r="88" spans="1:3" ht="14.25" customHeight="1">
      <c r="A88" s="11"/>
      <c r="B88" s="8"/>
      <c r="C88" s="9"/>
    </row>
    <row r="89" spans="1:3" ht="14.25" customHeight="1">
      <c r="A89" s="11"/>
      <c r="B89" s="8"/>
      <c r="C89" s="9"/>
    </row>
    <row r="90" spans="1:3" ht="14.25" customHeight="1">
      <c r="A90" s="11"/>
      <c r="B90" s="8"/>
      <c r="C90" s="9"/>
    </row>
    <row r="91" spans="1:3" ht="14.25" customHeight="1">
      <c r="A91" s="11"/>
      <c r="B91" s="8"/>
      <c r="C91" s="9"/>
    </row>
    <row r="92" spans="1:3" ht="14.25" customHeight="1">
      <c r="A92" s="11"/>
      <c r="B92" s="8"/>
      <c r="C92" s="9"/>
    </row>
    <row r="93" spans="1:3" ht="14.25" customHeight="1">
      <c r="A93" s="11"/>
      <c r="B93" s="8"/>
      <c r="C93" s="9"/>
    </row>
    <row r="94" spans="1:3" ht="14.25" customHeight="1">
      <c r="A94" s="11"/>
      <c r="B94" s="8"/>
      <c r="C94" s="9"/>
    </row>
    <row r="95" spans="1:3" ht="14.25" customHeight="1">
      <c r="A95" s="11"/>
      <c r="B95" s="8"/>
      <c r="C95" s="9"/>
    </row>
    <row r="96" spans="1:3" ht="14.25" customHeight="1">
      <c r="A96" s="11"/>
      <c r="B96" s="8"/>
      <c r="C96" s="9"/>
    </row>
    <row r="97" spans="1:3" ht="14.25" customHeight="1">
      <c r="A97" s="11"/>
      <c r="B97" s="8"/>
      <c r="C97" s="9"/>
    </row>
    <row r="98" spans="1:3" ht="14.25" customHeight="1">
      <c r="A98" s="11"/>
      <c r="B98" s="8"/>
      <c r="C98" s="9"/>
    </row>
    <row r="99" spans="1:3" ht="14.25" customHeight="1">
      <c r="A99" s="11"/>
      <c r="B99" s="8"/>
      <c r="C99" s="9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01"/>
  <sheetViews>
    <sheetView showGridLines="0" zoomScalePageLayoutView="0" workbookViewId="0" topLeftCell="A1">
      <selection activeCell="A1" sqref="A1"/>
    </sheetView>
  </sheetViews>
  <sheetFormatPr defaultColWidth="14.66015625" defaultRowHeight="13.5" customHeight="1"/>
  <cols>
    <col min="1" max="1" width="3.33203125" style="2" customWidth="1"/>
    <col min="2" max="2" width="73.33203125" style="2" customWidth="1"/>
    <col min="3" max="3" width="20" style="2" customWidth="1"/>
    <col min="4" max="4" width="43.33203125" style="2" customWidth="1"/>
    <col min="5" max="16384" width="14.66015625" style="2" customWidth="1"/>
  </cols>
  <sheetData>
    <row r="1" spans="1:4" ht="15" customHeight="1">
      <c r="A1" s="5"/>
      <c r="B1" s="311" t="s">
        <v>1</v>
      </c>
      <c r="C1" s="311"/>
      <c r="D1" s="311"/>
    </row>
    <row r="2" spans="1:4" ht="14.25" customHeight="1" hidden="1">
      <c r="A2" s="5"/>
      <c r="B2" s="309"/>
      <c r="C2" s="309"/>
      <c r="D2" s="309"/>
    </row>
    <row r="3" spans="1:4" ht="14.25" customHeight="1" hidden="1">
      <c r="A3" s="5"/>
      <c r="B3" s="309"/>
      <c r="C3" s="309"/>
      <c r="D3" s="309"/>
    </row>
    <row r="4" spans="1:4" ht="14.25" customHeight="1" hidden="1">
      <c r="A4" s="5"/>
      <c r="B4" s="309"/>
      <c r="C4" s="309"/>
      <c r="D4" s="309"/>
    </row>
    <row r="5" spans="1:4" ht="14.25" customHeight="1" hidden="1">
      <c r="A5" s="5"/>
      <c r="B5" s="309"/>
      <c r="C5" s="309"/>
      <c r="D5" s="309"/>
    </row>
    <row r="6" spans="1:4" ht="14.25" customHeight="1" hidden="1">
      <c r="A6" s="5"/>
      <c r="B6" s="309"/>
      <c r="C6" s="309"/>
      <c r="D6" s="309"/>
    </row>
    <row r="7" spans="1:4" ht="14.25" customHeight="1" hidden="1">
      <c r="A7" s="5"/>
      <c r="B7" s="309"/>
      <c r="C7" s="309"/>
      <c r="D7" s="309"/>
    </row>
    <row r="8" spans="1:4" ht="14.25" customHeight="1" hidden="1">
      <c r="A8" s="5"/>
      <c r="B8" s="309"/>
      <c r="C8" s="309"/>
      <c r="D8" s="309"/>
    </row>
    <row r="9" spans="1:4" ht="14.25" customHeight="1" hidden="1">
      <c r="A9" s="5"/>
      <c r="B9" s="309"/>
      <c r="C9" s="309"/>
      <c r="D9" s="309"/>
    </row>
    <row r="10" spans="1:4" ht="14.25" customHeight="1" hidden="1">
      <c r="A10" s="5"/>
      <c r="B10" s="309"/>
      <c r="C10" s="309"/>
      <c r="D10" s="309"/>
    </row>
    <row r="11" spans="1:4" ht="14.25" customHeight="1" hidden="1">
      <c r="A11" s="5"/>
      <c r="B11" s="309"/>
      <c r="C11" s="309"/>
      <c r="D11" s="309"/>
    </row>
    <row r="12" spans="1:4" ht="14.25" customHeight="1" hidden="1">
      <c r="A12" s="5"/>
      <c r="B12" s="309"/>
      <c r="C12" s="309"/>
      <c r="D12" s="309"/>
    </row>
    <row r="13" spans="1:4" ht="14.25" customHeight="1" hidden="1">
      <c r="A13" s="5"/>
      <c r="B13" s="309"/>
      <c r="C13" s="309"/>
      <c r="D13" s="309"/>
    </row>
    <row r="14" spans="1:4" ht="14.25" customHeight="1" hidden="1">
      <c r="A14" s="5"/>
      <c r="B14" s="309"/>
      <c r="C14" s="309"/>
      <c r="D14" s="309"/>
    </row>
    <row r="15" spans="1:4" ht="14.25" customHeight="1" hidden="1">
      <c r="A15" s="5"/>
      <c r="B15" s="309"/>
      <c r="C15" s="309"/>
      <c r="D15" s="309"/>
    </row>
    <row r="16" spans="1:4" ht="14.25" customHeight="1" hidden="1">
      <c r="A16" s="5"/>
      <c r="B16" s="309"/>
      <c r="C16" s="309"/>
      <c r="D16" s="309"/>
    </row>
    <row r="17" spans="1:4" ht="14.25" customHeight="1" hidden="1">
      <c r="A17" s="5"/>
      <c r="B17" s="309"/>
      <c r="C17" s="309"/>
      <c r="D17" s="309"/>
    </row>
    <row r="18" spans="1:4" ht="14.25" customHeight="1" hidden="1">
      <c r="A18" s="5"/>
      <c r="B18" s="309"/>
      <c r="C18" s="309"/>
      <c r="D18" s="309"/>
    </row>
    <row r="19" spans="1:4" ht="14.25" customHeight="1" hidden="1">
      <c r="A19" s="5"/>
      <c r="B19" s="309"/>
      <c r="C19" s="309"/>
      <c r="D19" s="309"/>
    </row>
    <row r="20" spans="1:4" ht="14.25" customHeight="1" hidden="1">
      <c r="A20" s="5"/>
      <c r="B20" s="309"/>
      <c r="C20" s="309"/>
      <c r="D20" s="309"/>
    </row>
    <row r="21" spans="1:4" ht="14.25" customHeight="1" hidden="1">
      <c r="A21" s="5"/>
      <c r="B21" s="309"/>
      <c r="C21" s="309"/>
      <c r="D21" s="309"/>
    </row>
    <row r="22" spans="1:4" ht="14.25" customHeight="1" hidden="1">
      <c r="A22" s="5"/>
      <c r="B22" s="309"/>
      <c r="C22" s="309"/>
      <c r="D22" s="309"/>
    </row>
    <row r="23" spans="1:4" ht="14.25" customHeight="1" hidden="1">
      <c r="A23" s="5"/>
      <c r="B23" s="309"/>
      <c r="C23" s="309"/>
      <c r="D23" s="309"/>
    </row>
    <row r="24" spans="1:4" ht="14.25" customHeight="1" hidden="1">
      <c r="A24" s="5"/>
      <c r="B24" s="309"/>
      <c r="C24" s="309"/>
      <c r="D24" s="309"/>
    </row>
    <row r="25" spans="1:4" ht="14.25" customHeight="1" hidden="1">
      <c r="A25" s="5"/>
      <c r="B25" s="309"/>
      <c r="C25" s="309"/>
      <c r="D25" s="309"/>
    </row>
    <row r="26" spans="1:4" ht="14.25" customHeight="1" hidden="1">
      <c r="A26" s="5"/>
      <c r="B26" s="309"/>
      <c r="C26" s="309"/>
      <c r="D26" s="309"/>
    </row>
    <row r="27" spans="1:4" ht="14.25" customHeight="1" hidden="1">
      <c r="A27" s="5"/>
      <c r="B27" s="309"/>
      <c r="C27" s="309"/>
      <c r="D27" s="309"/>
    </row>
    <row r="28" spans="1:4" ht="14.25" customHeight="1" hidden="1">
      <c r="A28" s="5"/>
      <c r="B28" s="309"/>
      <c r="C28" s="309"/>
      <c r="D28" s="309"/>
    </row>
    <row r="29" spans="1:4" ht="14.25" customHeight="1" hidden="1">
      <c r="A29" s="5"/>
      <c r="B29" s="309"/>
      <c r="C29" s="309"/>
      <c r="D29" s="309"/>
    </row>
    <row r="30" spans="1:4" ht="14.25" customHeight="1" hidden="1">
      <c r="A30" s="5"/>
      <c r="B30" s="309"/>
      <c r="C30" s="309"/>
      <c r="D30" s="309"/>
    </row>
    <row r="31" spans="1:4" ht="14.25" customHeight="1" hidden="1">
      <c r="A31" s="5"/>
      <c r="B31" s="309"/>
      <c r="C31" s="309"/>
      <c r="D31" s="309"/>
    </row>
    <row r="32" spans="1:4" ht="14.25" customHeight="1" hidden="1">
      <c r="A32" s="5"/>
      <c r="B32" s="309"/>
      <c r="C32" s="309"/>
      <c r="D32" s="309"/>
    </row>
    <row r="33" spans="1:4" ht="14.25" customHeight="1" hidden="1">
      <c r="A33" s="5"/>
      <c r="B33" s="309"/>
      <c r="C33" s="309"/>
      <c r="D33" s="309"/>
    </row>
    <row r="34" spans="1:4" ht="14.25" customHeight="1" hidden="1">
      <c r="A34" s="5"/>
      <c r="B34" s="309"/>
      <c r="C34" s="309"/>
      <c r="D34" s="309"/>
    </row>
    <row r="35" spans="1:4" ht="14.25" customHeight="1" hidden="1">
      <c r="A35" s="5"/>
      <c r="B35" s="309"/>
      <c r="C35" s="309"/>
      <c r="D35" s="309"/>
    </row>
    <row r="36" spans="1:4" ht="14.25" customHeight="1" hidden="1">
      <c r="A36" s="5"/>
      <c r="B36" s="309"/>
      <c r="C36" s="309"/>
      <c r="D36" s="309"/>
    </row>
    <row r="37" spans="1:4" ht="14.25" customHeight="1" hidden="1">
      <c r="A37" s="5"/>
      <c r="B37" s="309"/>
      <c r="C37" s="309"/>
      <c r="D37" s="309"/>
    </row>
    <row r="38" spans="1:4" ht="14.25" customHeight="1" hidden="1">
      <c r="A38" s="5"/>
      <c r="B38" s="309"/>
      <c r="C38" s="309"/>
      <c r="D38" s="309"/>
    </row>
    <row r="39" spans="1:4" ht="14.25" customHeight="1" hidden="1">
      <c r="A39" s="5"/>
      <c r="B39" s="309"/>
      <c r="C39" s="309"/>
      <c r="D39" s="309"/>
    </row>
    <row r="40" spans="1:4" ht="14.25" customHeight="1" hidden="1">
      <c r="A40" s="5"/>
      <c r="B40" s="309"/>
      <c r="C40" s="309"/>
      <c r="D40" s="309"/>
    </row>
    <row r="41" spans="1:4" ht="14.25" customHeight="1" hidden="1">
      <c r="A41" s="5"/>
      <c r="B41" s="309"/>
      <c r="C41" s="309"/>
      <c r="D41" s="309"/>
    </row>
    <row r="42" spans="1:4" ht="14.25" customHeight="1" hidden="1">
      <c r="A42" s="5"/>
      <c r="B42" s="309"/>
      <c r="C42" s="309"/>
      <c r="D42" s="309"/>
    </row>
    <row r="43" spans="1:4" ht="14.25" customHeight="1" hidden="1">
      <c r="A43" s="5"/>
      <c r="B43" s="309"/>
      <c r="C43" s="309"/>
      <c r="D43" s="309"/>
    </row>
    <row r="44" spans="1:4" ht="14.25" customHeight="1" hidden="1">
      <c r="A44" s="5"/>
      <c r="B44" s="309"/>
      <c r="C44" s="309"/>
      <c r="D44" s="309"/>
    </row>
    <row r="45" spans="1:4" ht="14.25" customHeight="1" hidden="1">
      <c r="A45" s="5"/>
      <c r="B45" s="309"/>
      <c r="C45" s="309"/>
      <c r="D45" s="309"/>
    </row>
    <row r="46" spans="1:4" ht="14.25" customHeight="1" hidden="1">
      <c r="A46" s="5"/>
      <c r="B46" s="309"/>
      <c r="C46" s="309"/>
      <c r="D46" s="309"/>
    </row>
    <row r="47" spans="1:4" ht="14.25" customHeight="1" hidden="1">
      <c r="A47" s="5"/>
      <c r="B47" s="309"/>
      <c r="C47" s="309"/>
      <c r="D47" s="309"/>
    </row>
    <row r="48" spans="1:4" ht="14.25" customHeight="1" hidden="1">
      <c r="A48" s="5"/>
      <c r="B48" s="309"/>
      <c r="C48" s="309"/>
      <c r="D48" s="309"/>
    </row>
    <row r="49" spans="1:4" ht="14.25" customHeight="1" hidden="1">
      <c r="A49" s="5"/>
      <c r="B49" s="309"/>
      <c r="C49" s="309"/>
      <c r="D49" s="309"/>
    </row>
    <row r="50" spans="1:4" ht="14.25" customHeight="1" hidden="1">
      <c r="A50" s="5"/>
      <c r="B50" s="309"/>
      <c r="C50" s="309"/>
      <c r="D50" s="309"/>
    </row>
    <row r="51" spans="1:4" ht="14.25" customHeight="1" hidden="1">
      <c r="A51" s="5"/>
      <c r="B51" s="309"/>
      <c r="C51" s="309"/>
      <c r="D51" s="309"/>
    </row>
    <row r="52" spans="1:4" ht="14.25" customHeight="1" hidden="1">
      <c r="A52" s="5"/>
      <c r="B52" s="309"/>
      <c r="C52" s="309"/>
      <c r="D52" s="309"/>
    </row>
    <row r="53" spans="1:4" ht="14.25" customHeight="1" hidden="1">
      <c r="A53" s="5"/>
      <c r="B53" s="309"/>
      <c r="C53" s="309"/>
      <c r="D53" s="309"/>
    </row>
    <row r="54" spans="1:4" ht="14.25" customHeight="1" hidden="1">
      <c r="A54" s="5"/>
      <c r="B54" s="309"/>
      <c r="C54" s="309"/>
      <c r="D54" s="309"/>
    </row>
    <row r="55" spans="1:4" ht="14.25" customHeight="1" hidden="1">
      <c r="A55" s="5"/>
      <c r="B55" s="309"/>
      <c r="C55" s="309"/>
      <c r="D55" s="309"/>
    </row>
    <row r="56" spans="1:4" ht="14.25" customHeight="1" hidden="1">
      <c r="A56" s="5"/>
      <c r="B56" s="309"/>
      <c r="C56" s="309"/>
      <c r="D56" s="309"/>
    </row>
    <row r="57" spans="1:4" ht="14.25" customHeight="1" hidden="1">
      <c r="A57" s="5"/>
      <c r="B57" s="309"/>
      <c r="C57" s="309"/>
      <c r="D57" s="309"/>
    </row>
    <row r="58" spans="1:4" ht="14.25" customHeight="1" hidden="1">
      <c r="A58" s="5"/>
      <c r="B58" s="309"/>
      <c r="C58" s="309"/>
      <c r="D58" s="309"/>
    </row>
    <row r="59" spans="1:4" ht="14.25" customHeight="1" hidden="1">
      <c r="A59" s="5"/>
      <c r="B59" s="309"/>
      <c r="C59" s="309"/>
      <c r="D59" s="309"/>
    </row>
    <row r="60" spans="1:4" ht="14.25" customHeight="1" hidden="1">
      <c r="A60" s="5"/>
      <c r="B60" s="309"/>
      <c r="C60" s="309"/>
      <c r="D60" s="309"/>
    </row>
    <row r="61" spans="1:4" ht="14.25" customHeight="1" hidden="1">
      <c r="A61" s="5"/>
      <c r="B61" s="309"/>
      <c r="C61" s="309"/>
      <c r="D61" s="309"/>
    </row>
    <row r="62" spans="1:4" ht="14.25" customHeight="1" hidden="1">
      <c r="A62" s="5"/>
      <c r="B62" s="309"/>
      <c r="C62" s="309"/>
      <c r="D62" s="309"/>
    </row>
    <row r="63" spans="1:4" ht="14.25" customHeight="1">
      <c r="A63" s="5"/>
      <c r="B63" s="309"/>
      <c r="C63" s="309"/>
      <c r="D63" s="309"/>
    </row>
    <row r="64" spans="1:4" ht="14.25" customHeight="1">
      <c r="A64" s="5"/>
      <c r="B64" s="309"/>
      <c r="C64" s="309"/>
      <c r="D64" s="309"/>
    </row>
    <row r="65" spans="1:4" ht="14.25" customHeight="1">
      <c r="A65" s="5"/>
      <c r="B65" s="309"/>
      <c r="C65" s="309"/>
      <c r="D65" s="309"/>
    </row>
    <row r="66" spans="1:4" ht="14.25" customHeight="1">
      <c r="A66" s="5"/>
      <c r="B66" s="309"/>
      <c r="C66" s="309"/>
      <c r="D66" s="309"/>
    </row>
    <row r="67" spans="1:4" ht="14.25" customHeight="1">
      <c r="A67" s="5"/>
      <c r="B67" s="309"/>
      <c r="C67" s="309"/>
      <c r="D67" s="309"/>
    </row>
    <row r="68" spans="1:4" ht="14.25" customHeight="1">
      <c r="A68" s="5"/>
      <c r="B68" s="309"/>
      <c r="C68" s="309"/>
      <c r="D68" s="309"/>
    </row>
    <row r="69" spans="1:4" ht="14.25" customHeight="1">
      <c r="A69" s="5"/>
      <c r="B69" s="309"/>
      <c r="C69" s="309"/>
      <c r="D69" s="309"/>
    </row>
    <row r="70" spans="1:4" ht="14.25" customHeight="1">
      <c r="A70" s="5"/>
      <c r="B70" s="309"/>
      <c r="C70" s="309"/>
      <c r="D70" s="309"/>
    </row>
    <row r="71" spans="1:4" ht="14.25" customHeight="1">
      <c r="A71" s="5"/>
      <c r="B71" s="309"/>
      <c r="C71" s="309"/>
      <c r="D71" s="309"/>
    </row>
    <row r="72" spans="1:4" ht="14.25" customHeight="1">
      <c r="A72" s="5"/>
      <c r="B72" s="309"/>
      <c r="C72" s="309"/>
      <c r="D72" s="309"/>
    </row>
    <row r="73" spans="1:4" ht="14.25" customHeight="1">
      <c r="A73" s="5"/>
      <c r="B73" s="309"/>
      <c r="C73" s="309"/>
      <c r="D73" s="309"/>
    </row>
    <row r="74" spans="1:4" ht="14.25" customHeight="1">
      <c r="A74" s="5"/>
      <c r="B74" s="309"/>
      <c r="C74" s="309"/>
      <c r="D74" s="309"/>
    </row>
    <row r="75" spans="1:4" ht="14.25" customHeight="1">
      <c r="A75" s="5"/>
      <c r="B75" s="309"/>
      <c r="C75" s="309"/>
      <c r="D75" s="309"/>
    </row>
    <row r="76" spans="1:4" ht="14.25" customHeight="1">
      <c r="A76" s="5"/>
      <c r="B76" s="309"/>
      <c r="C76" s="309"/>
      <c r="D76" s="309"/>
    </row>
    <row r="77" spans="1:4" ht="14.25" customHeight="1">
      <c r="A77" s="5"/>
      <c r="B77" s="309"/>
      <c r="C77" s="309"/>
      <c r="D77" s="309"/>
    </row>
    <row r="78" spans="1:4" ht="14.25" customHeight="1">
      <c r="A78" s="5"/>
      <c r="B78" s="309"/>
      <c r="C78" s="309"/>
      <c r="D78" s="309"/>
    </row>
    <row r="79" spans="1:4" ht="14.25" customHeight="1">
      <c r="A79" s="5"/>
      <c r="B79" s="309"/>
      <c r="C79" s="309"/>
      <c r="D79" s="309"/>
    </row>
    <row r="80" spans="1:4" ht="14.25" customHeight="1">
      <c r="A80" s="5"/>
      <c r="B80" s="309"/>
      <c r="C80" s="309"/>
      <c r="D80" s="309"/>
    </row>
    <row r="81" spans="1:4" ht="14.25" customHeight="1">
      <c r="A81" s="5"/>
      <c r="B81" s="309"/>
      <c r="C81" s="309"/>
      <c r="D81" s="309"/>
    </row>
    <row r="82" spans="1:4" ht="15" customHeight="1">
      <c r="A82" s="5"/>
      <c r="B82" s="310" t="s">
        <v>0</v>
      </c>
      <c r="C82" s="310"/>
      <c r="D82" s="310"/>
    </row>
    <row r="83" spans="1:4" ht="14.25" customHeight="1">
      <c r="A83" s="5"/>
      <c r="B83" s="3"/>
      <c r="C83" s="4"/>
      <c r="D83" s="3"/>
    </row>
    <row r="84" spans="1:4" ht="14.25" customHeight="1">
      <c r="A84" s="5"/>
      <c r="B84" s="3"/>
      <c r="C84" s="4"/>
      <c r="D84" s="3"/>
    </row>
    <row r="85" spans="1:4" ht="14.25" customHeight="1">
      <c r="A85" s="5"/>
      <c r="B85" s="3"/>
      <c r="C85" s="4"/>
      <c r="D85" s="3"/>
    </row>
    <row r="86" spans="1:4" ht="14.25" customHeight="1">
      <c r="A86" s="5"/>
      <c r="B86" s="3"/>
      <c r="C86" s="4"/>
      <c r="D86" s="3"/>
    </row>
    <row r="87" spans="1:4" ht="14.25" customHeight="1">
      <c r="A87" s="5"/>
      <c r="B87" s="3"/>
      <c r="C87" s="4"/>
      <c r="D87" s="3"/>
    </row>
    <row r="88" spans="1:4" ht="14.25" customHeight="1">
      <c r="A88" s="5"/>
      <c r="B88" s="3"/>
      <c r="C88" s="4"/>
      <c r="D88" s="3"/>
    </row>
    <row r="89" spans="1:4" ht="14.25" customHeight="1">
      <c r="A89" s="5"/>
      <c r="B89" s="3"/>
      <c r="C89" s="4"/>
      <c r="D89" s="3"/>
    </row>
    <row r="90" spans="1:4" ht="14.25" customHeight="1">
      <c r="A90" s="5"/>
      <c r="B90" s="3"/>
      <c r="C90" s="4"/>
      <c r="D90" s="3"/>
    </row>
    <row r="91" spans="1:4" ht="14.25" customHeight="1">
      <c r="A91" s="5"/>
      <c r="B91" s="3"/>
      <c r="C91" s="4"/>
      <c r="D91" s="3"/>
    </row>
    <row r="92" spans="1:4" ht="14.25" customHeight="1">
      <c r="A92" s="5"/>
      <c r="B92" s="3"/>
      <c r="C92" s="4"/>
      <c r="D92" s="3"/>
    </row>
    <row r="93" spans="1:4" ht="14.25" customHeight="1">
      <c r="A93" s="5"/>
      <c r="B93" s="3"/>
      <c r="C93" s="4"/>
      <c r="D93" s="3"/>
    </row>
    <row r="94" spans="1:4" ht="14.25" customHeight="1">
      <c r="A94" s="5"/>
      <c r="B94" s="3"/>
      <c r="C94" s="4"/>
      <c r="D94" s="3"/>
    </row>
    <row r="95" spans="1:4" ht="14.25" customHeight="1">
      <c r="A95" s="5"/>
      <c r="B95" s="3"/>
      <c r="C95" s="4"/>
      <c r="D95" s="3"/>
    </row>
    <row r="96" spans="1:4" ht="14.25" customHeight="1">
      <c r="A96" s="5"/>
      <c r="B96" s="3"/>
      <c r="C96" s="4"/>
      <c r="D96" s="3"/>
    </row>
    <row r="97" spans="1:4" ht="14.25" customHeight="1">
      <c r="A97" s="5"/>
      <c r="B97" s="3"/>
      <c r="C97" s="4"/>
      <c r="D97" s="3"/>
    </row>
    <row r="98" spans="1:4" ht="14.25" customHeight="1">
      <c r="A98" s="5"/>
      <c r="B98" s="3"/>
      <c r="C98" s="4"/>
      <c r="D98" s="3"/>
    </row>
    <row r="99" spans="1:4" ht="14.25" customHeight="1">
      <c r="A99" s="5"/>
      <c r="B99" s="3"/>
      <c r="C99" s="4"/>
      <c r="D99" s="3"/>
    </row>
    <row r="100" spans="1:4" ht="14.25" customHeight="1">
      <c r="A100" s="5"/>
      <c r="B100" s="3"/>
      <c r="C100" s="4"/>
      <c r="D100" s="3"/>
    </row>
    <row r="101" spans="1:4" ht="14.25" customHeight="1">
      <c r="A101" s="5"/>
      <c r="B101" s="3"/>
      <c r="C101" s="4"/>
      <c r="D101" s="3"/>
    </row>
  </sheetData>
  <sheetProtection/>
  <mergeCells count="82">
    <mergeCell ref="B80:D80"/>
    <mergeCell ref="B81:D81"/>
    <mergeCell ref="B82:D82"/>
    <mergeCell ref="B1:D1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Rybina</dc:creator>
  <cp:keywords/>
  <dc:description/>
  <cp:lastModifiedBy>RePack by Diakov</cp:lastModifiedBy>
  <cp:lastPrinted>2019-12-18T12:12:15Z</cp:lastPrinted>
  <dcterms:created xsi:type="dcterms:W3CDTF">2011-05-05T04:03:53Z</dcterms:created>
  <dcterms:modified xsi:type="dcterms:W3CDTF">2019-12-18T12:14:23Z</dcterms:modified>
  <cp:category/>
  <cp:version/>
  <cp:contentType/>
  <cp:contentStatus/>
</cp:coreProperties>
</file>